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146" windowWidth="12420" windowHeight="9795" tabRatio="724" firstSheet="1" activeTab="1"/>
  </bookViews>
  <sheets>
    <sheet name="Schedule" sheetId="1" state="hidden" r:id="rId1"/>
    <sheet name="1 LOCATION" sheetId="2" r:id="rId2"/>
  </sheets>
  <definedNames>
    <definedName name="_xlnm.Print_Area" localSheetId="1">'1 LOCATION'!$A$1:$U$185</definedName>
    <definedName name="_xlnm.Print_Area" localSheetId="0">'Schedule'!$A$1:$H$62</definedName>
    <definedName name="OLE_LINK1" localSheetId="1">'1 LOCATION'!#REF!</definedName>
  </definedNames>
  <calcPr fullCalcOnLoad="1"/>
</workbook>
</file>

<file path=xl/sharedStrings.xml><?xml version="1.0" encoding="utf-8"?>
<sst xmlns="http://schemas.openxmlformats.org/spreadsheetml/2006/main" count="449" uniqueCount="223">
  <si>
    <t>Monday</t>
  </si>
  <si>
    <t>-</t>
  </si>
  <si>
    <t>OPENING CEREMONY</t>
  </si>
  <si>
    <t>Tuesday</t>
  </si>
  <si>
    <t>Wednesday</t>
  </si>
  <si>
    <t>Thursday</t>
  </si>
  <si>
    <t>B1</t>
  </si>
  <si>
    <t>A2</t>
  </si>
  <si>
    <t>B2</t>
  </si>
  <si>
    <t>A1</t>
  </si>
  <si>
    <t>Friday</t>
  </si>
  <si>
    <t>A6</t>
  </si>
  <si>
    <t>C3</t>
  </si>
  <si>
    <t>C1</t>
  </si>
  <si>
    <t>C2</t>
  </si>
  <si>
    <t>B3</t>
  </si>
  <si>
    <t>P1</t>
  </si>
  <si>
    <t>P2</t>
  </si>
  <si>
    <t>P3</t>
  </si>
  <si>
    <t>P4</t>
  </si>
  <si>
    <t>First round: single round robins</t>
  </si>
  <si>
    <t>RESULTS</t>
  </si>
  <si>
    <t>Ranking</t>
  </si>
  <si>
    <t>previous championship</t>
  </si>
  <si>
    <t>Organiser</t>
  </si>
  <si>
    <t>CLOSING CEREMONY 20 MINUTES AFTER END FINAL GAME</t>
  </si>
  <si>
    <t>Tournament</t>
  </si>
  <si>
    <t>Location A</t>
  </si>
  <si>
    <t>Location B</t>
  </si>
  <si>
    <t>Sunday</t>
  </si>
  <si>
    <t>TC MEETING</t>
  </si>
  <si>
    <t>UMPIRE MEETING</t>
  </si>
  <si>
    <t>date:</t>
  </si>
  <si>
    <t>Organizers:</t>
  </si>
  <si>
    <t>OFFICIALS</t>
  </si>
  <si>
    <t>Executive ESF:</t>
  </si>
  <si>
    <t>Chief Technical Commissioner:</t>
  </si>
  <si>
    <t>Umpire Commissioner:</t>
  </si>
  <si>
    <t>Asst. Umpire Commissioner:</t>
  </si>
  <si>
    <t>Local TC members:</t>
  </si>
  <si>
    <t>Umpires:</t>
  </si>
  <si>
    <t>Gabriel WAAGE</t>
  </si>
  <si>
    <t>Vice-president</t>
  </si>
  <si>
    <t>email:</t>
  </si>
  <si>
    <t>gwaage@europeansoftball.org </t>
  </si>
  <si>
    <t>Participants:</t>
  </si>
  <si>
    <t>Fields</t>
  </si>
  <si>
    <t>Field A:</t>
  </si>
  <si>
    <t>Field B:</t>
  </si>
  <si>
    <t>Qualification to the Page System as follows</t>
  </si>
  <si>
    <t>GAME SCHEDULE</t>
  </si>
  <si>
    <t>Inn</t>
  </si>
  <si>
    <t>POULE C</t>
  </si>
  <si>
    <t>Group A</t>
  </si>
  <si>
    <t>Group B</t>
  </si>
  <si>
    <t>Individual  Rewards</t>
  </si>
  <si>
    <t>Final Standing</t>
  </si>
  <si>
    <t>Best Batter</t>
  </si>
  <si>
    <t>Best Pitcher</t>
  </si>
  <si>
    <t>Most Valuable player</t>
  </si>
  <si>
    <t>G</t>
  </si>
  <si>
    <t>F</t>
  </si>
  <si>
    <t>E</t>
  </si>
  <si>
    <t>D</t>
  </si>
  <si>
    <t>4 - 5 - 12 - 13</t>
  </si>
  <si>
    <t>teams will be devided in four groups as followed</t>
  </si>
  <si>
    <t>and organiser will be placed on the second spot of that group</t>
  </si>
  <si>
    <t xml:space="preserve">Group witch contains organiser will always be named POULE A </t>
  </si>
  <si>
    <t>POULE A</t>
  </si>
  <si>
    <t>POULE B</t>
  </si>
  <si>
    <t>POULE D</t>
  </si>
  <si>
    <t>D1</t>
  </si>
  <si>
    <t>D2</t>
  </si>
  <si>
    <t>D3</t>
  </si>
  <si>
    <t>Group C</t>
  </si>
  <si>
    <t>Group D</t>
  </si>
  <si>
    <t>E1</t>
  </si>
  <si>
    <t>F1</t>
  </si>
  <si>
    <t>G1</t>
  </si>
  <si>
    <t>G2</t>
  </si>
  <si>
    <t>E2</t>
  </si>
  <si>
    <t>F2</t>
  </si>
  <si>
    <t>G3</t>
  </si>
  <si>
    <t>E3</t>
  </si>
  <si>
    <t>E4</t>
  </si>
  <si>
    <t>F3</t>
  </si>
  <si>
    <t>G4</t>
  </si>
  <si>
    <t>G5</t>
  </si>
  <si>
    <t>G6</t>
  </si>
  <si>
    <t>F4</t>
  </si>
  <si>
    <t>E5</t>
  </si>
  <si>
    <t>F5</t>
  </si>
  <si>
    <t>E6</t>
  </si>
  <si>
    <t>F6</t>
  </si>
  <si>
    <t>Results second round</t>
  </si>
  <si>
    <t>Group E</t>
  </si>
  <si>
    <t>Group F</t>
  </si>
  <si>
    <t>Group G</t>
  </si>
  <si>
    <t>Loser = 8th</t>
  </si>
  <si>
    <t>Winner = 5th</t>
  </si>
  <si>
    <t>Loser = 6th</t>
  </si>
  <si>
    <t>Winner = 7th</t>
  </si>
  <si>
    <t>Q1</t>
  </si>
  <si>
    <t>Q2</t>
  </si>
  <si>
    <t>Winner = 3th</t>
  </si>
  <si>
    <t>Loser = 4th</t>
  </si>
  <si>
    <t>Winner = 1st</t>
  </si>
  <si>
    <t>Loser = 2nd</t>
  </si>
  <si>
    <t>teams will be devided in four groups (A, B, C, D) as followed</t>
  </si>
  <si>
    <t>Quarter finals: single round robin</t>
  </si>
  <si>
    <t>teams will be devided in two groups (E and F) as followed</t>
  </si>
  <si>
    <t>Play Off: cross finals</t>
  </si>
  <si>
    <t>Classification games: single round robin</t>
  </si>
  <si>
    <t>games between the teams played in group A, B, C or D  counts</t>
  </si>
  <si>
    <t>A</t>
  </si>
  <si>
    <t>B</t>
  </si>
  <si>
    <t>C</t>
  </si>
  <si>
    <t>Released:</t>
  </si>
  <si>
    <t>Last up-date:</t>
  </si>
  <si>
    <t>Cross Play Off finals</t>
  </si>
  <si>
    <t>D4</t>
  </si>
  <si>
    <t>B4</t>
  </si>
  <si>
    <t>D5</t>
  </si>
  <si>
    <t>D6</t>
  </si>
  <si>
    <t>B5</t>
  </si>
  <si>
    <t>B6</t>
  </si>
  <si>
    <t>C4</t>
  </si>
  <si>
    <t>C5</t>
  </si>
  <si>
    <t>C6</t>
  </si>
  <si>
    <t>3 - 6 - 11 -14</t>
  </si>
  <si>
    <t>2 - 7 - 10 - 15</t>
  </si>
  <si>
    <t>Results 1st round</t>
  </si>
  <si>
    <t>Netherlands</t>
  </si>
  <si>
    <t>Italy</t>
  </si>
  <si>
    <t>Czech Republic</t>
  </si>
  <si>
    <t>Russia</t>
  </si>
  <si>
    <t>Germany</t>
  </si>
  <si>
    <t>Spain</t>
  </si>
  <si>
    <t>France</t>
  </si>
  <si>
    <t>Slovakia</t>
  </si>
  <si>
    <t>Austria</t>
  </si>
  <si>
    <t>Romania</t>
  </si>
  <si>
    <t>Great Britain</t>
  </si>
  <si>
    <t>Belgium</t>
  </si>
  <si>
    <t>Israël</t>
  </si>
  <si>
    <t>Croatia</t>
  </si>
  <si>
    <t>Serbia</t>
  </si>
  <si>
    <t>1 - 8 - 9 - 16</t>
  </si>
  <si>
    <t>4 - 5 - 12 - 13 - 17</t>
  </si>
  <si>
    <t>July 25 - 31, 2010</t>
  </si>
  <si>
    <t>European Championship Junior Girls</t>
  </si>
  <si>
    <t>Vienna (Austria)</t>
  </si>
  <si>
    <t>Location C</t>
  </si>
  <si>
    <t>Freudenau</t>
  </si>
  <si>
    <t>Saturday</t>
  </si>
  <si>
    <t>AA1 - BB2 - CC2 - DD1</t>
  </si>
  <si>
    <t>AA2 - BB1 - CC1 - DD2</t>
  </si>
  <si>
    <t>EE3 - FF3</t>
  </si>
  <si>
    <t>EE4 - FF4</t>
  </si>
  <si>
    <t>EE1 - FF2</t>
  </si>
  <si>
    <t>FF1 - EE2</t>
  </si>
  <si>
    <t>Qualification</t>
  </si>
  <si>
    <t>Austrian Federation</t>
  </si>
  <si>
    <t>Mike Jennings</t>
  </si>
  <si>
    <t>Pavel Repa</t>
  </si>
  <si>
    <t>Christelle Berthoumieux</t>
  </si>
  <si>
    <t>Sabrina Fabrizi</t>
  </si>
  <si>
    <t>Alfonso Olivieri</t>
  </si>
  <si>
    <t>Martin Harcrik</t>
  </si>
  <si>
    <t>Matus Krcmarik</t>
  </si>
  <si>
    <t>Peter Smahovsky</t>
  </si>
  <si>
    <t>Raymond Pettersson</t>
  </si>
  <si>
    <t>Ms Charlotte Starnberger</t>
  </si>
  <si>
    <t xml:space="preserve">info@softball2010.at </t>
  </si>
  <si>
    <t>Fabio Capitoni</t>
  </si>
  <si>
    <t xml:space="preserve">Bert Loggen </t>
  </si>
  <si>
    <t>Cornelia Chwojka</t>
  </si>
  <si>
    <t>TBA</t>
  </si>
  <si>
    <t>3 - 6 - 11 - 14</t>
  </si>
  <si>
    <t>3 fields - light</t>
  </si>
  <si>
    <t>1 - 8 - 9</t>
  </si>
  <si>
    <t>all teams ranked 3th and 4th group A, B, C, and D</t>
  </si>
  <si>
    <t>final result of this round will determine place 9 to 15 in this competition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</si>
  <si>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</si>
  <si>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</si>
  <si>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</si>
  <si>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</si>
  <si>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</si>
  <si>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</si>
  <si>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</si>
  <si>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</si>
  <si>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</si>
  <si>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</si>
  <si>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</si>
  <si>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</si>
  <si>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Results count</t>
  </si>
  <si>
    <t xml:space="preserve">Group G: </t>
  </si>
  <si>
    <t>Loser P3 - Loser P4</t>
  </si>
  <si>
    <t>Winner P3 - Winner P4</t>
  </si>
  <si>
    <t>Francesca Fabretto</t>
  </si>
  <si>
    <t>winner go to P4</t>
  </si>
  <si>
    <t>loser go to P3</t>
  </si>
  <si>
    <t>2010, April 25</t>
  </si>
  <si>
    <t>Andre van Overbeek</t>
  </si>
  <si>
    <t>Gilbert TOBBACK</t>
  </si>
  <si>
    <t>game schedule creator</t>
  </si>
  <si>
    <t>assistant UIC - assistant TC</t>
  </si>
  <si>
    <t xml:space="preserve">AssistantUIC@europeansoftball.org </t>
  </si>
  <si>
    <t>Spenadlwiese 1 or 2</t>
  </si>
  <si>
    <t>field</t>
  </si>
  <si>
    <t>Martin Franz</t>
  </si>
  <si>
    <t>Pavel Ovchinokov</t>
  </si>
  <si>
    <t>Nikos Petridis</t>
  </si>
  <si>
    <t xml:space="preserve">Slava  Popov </t>
  </si>
  <si>
    <t>Tomasz Plutarski</t>
  </si>
  <si>
    <t>15 teams</t>
  </si>
  <si>
    <t>Zdenek Zidek</t>
  </si>
  <si>
    <t>Louis Rohan</t>
  </si>
  <si>
    <t>2010, June 14</t>
  </si>
  <si>
    <t>Israel</t>
  </si>
  <si>
    <t>R6</t>
  </si>
  <si>
    <t>R5</t>
  </si>
  <si>
    <t>x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</si>
</sst>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&lt;=9999999]###\-####;\(###\)\ ###\-####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12"/>
      <name val="Arial"/>
      <family val="0"/>
    </font>
    <font>
      <sz val="12"/>
      <color indexed="63"/>
      <name val="Times New Roman"/>
      <family val="1"/>
    </font>
    <font>
      <sz val="16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i/>
      <sz val="2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16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b/>
      <i/>
      <sz val="15"/>
      <name val="Arial"/>
      <family val="0"/>
    </font>
    <font>
      <u val="single"/>
      <sz val="15"/>
      <name val="Arial"/>
      <family val="0"/>
    </font>
    <font>
      <sz val="15"/>
      <color indexed="10"/>
      <name val="Arial"/>
      <family val="0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20"/>
      <name val="Arial"/>
      <family val="0"/>
    </font>
    <font>
      <sz val="20"/>
      <color indexed="10"/>
      <name val="Arial"/>
      <family val="0"/>
    </font>
    <font>
      <b/>
      <sz val="14"/>
      <color indexed="10"/>
      <name val="Arial"/>
      <family val="2"/>
    </font>
    <font>
      <sz val="14"/>
      <name val="Times New Roman"/>
      <family val="1"/>
    </font>
    <font>
      <b/>
      <i/>
      <sz val="14"/>
      <name val="Arial"/>
      <family val="2"/>
    </font>
    <font>
      <sz val="14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0" borderId="0" xfId="0" applyFill="1" applyAlignment="1">
      <alignment/>
    </xf>
    <xf numFmtId="0" fontId="0" fillId="2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20" borderId="0" xfId="0" applyFont="1" applyFill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20" borderId="10" xfId="0" applyFont="1" applyFill="1" applyBorder="1" applyAlignment="1">
      <alignment horizontal="left"/>
    </xf>
    <xf numFmtId="0" fontId="7" fillId="2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0" borderId="0" xfId="0" applyFont="1" applyFill="1" applyAlignment="1">
      <alignment/>
    </xf>
    <xf numFmtId="0" fontId="7" fillId="20" borderId="12" xfId="0" applyFont="1" applyFill="1" applyBorder="1" applyAlignment="1">
      <alignment horizontal="left"/>
    </xf>
    <xf numFmtId="0" fontId="7" fillId="20" borderId="13" xfId="0" applyFont="1" applyFill="1" applyBorder="1" applyAlignment="1">
      <alignment/>
    </xf>
    <xf numFmtId="0" fontId="7" fillId="20" borderId="12" xfId="0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2" fontId="8" fillId="20" borderId="0" xfId="0" applyNumberFormat="1" applyFont="1" applyFill="1" applyAlignment="1">
      <alignment horizontal="left"/>
    </xf>
    <xf numFmtId="0" fontId="9" fillId="0" borderId="0" xfId="47" applyFont="1" applyAlignment="1" applyProtection="1">
      <alignment/>
      <protection/>
    </xf>
    <xf numFmtId="0" fontId="7" fillId="20" borderId="14" xfId="0" applyFont="1" applyFill="1" applyBorder="1" applyAlignment="1">
      <alignment horizontal="right"/>
    </xf>
    <xf numFmtId="0" fontId="7" fillId="0" borderId="15" xfId="0" applyFont="1" applyBorder="1" applyAlignment="1">
      <alignment/>
    </xf>
    <xf numFmtId="2" fontId="6" fillId="2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7" fillId="0" borderId="16" xfId="0" applyFon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47" applyFont="1" applyAlignment="1" applyProtection="1">
      <alignment horizontal="left"/>
      <protection/>
    </xf>
    <xf numFmtId="0" fontId="2" fillId="0" borderId="0" xfId="47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2" fillId="0" borderId="0" xfId="47" applyFont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84" fontId="6" fillId="0" borderId="0" xfId="47" applyNumberFormat="1" applyFont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right"/>
    </xf>
    <xf numFmtId="2" fontId="0" fillId="20" borderId="0" xfId="0" applyNumberFormat="1" applyFill="1" applyAlignment="1">
      <alignment horizontal="left"/>
    </xf>
    <xf numFmtId="2" fontId="0" fillId="20" borderId="0" xfId="0" applyNumberFormat="1" applyFill="1" applyAlignment="1">
      <alignment horizontal="right"/>
    </xf>
    <xf numFmtId="0" fontId="0" fillId="20" borderId="0" xfId="0" applyFill="1" applyAlignment="1">
      <alignment horizontal="left"/>
    </xf>
    <xf numFmtId="2" fontId="16" fillId="20" borderId="0" xfId="0" applyNumberFormat="1" applyFont="1" applyFill="1" applyAlignment="1">
      <alignment horizontal="left"/>
    </xf>
    <xf numFmtId="2" fontId="16" fillId="2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17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47" applyFont="1" applyAlignment="1" applyProtection="1">
      <alignment horizontal="center"/>
      <protection/>
    </xf>
    <xf numFmtId="2" fontId="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left"/>
    </xf>
    <xf numFmtId="0" fontId="9" fillId="0" borderId="0" xfId="47" applyFont="1" applyAlignment="1" applyProtection="1">
      <alignment horizontal="center"/>
      <protection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0" fontId="7" fillId="20" borderId="0" xfId="0" applyFont="1" applyFill="1" applyAlignment="1">
      <alignment horizontal="left"/>
    </xf>
    <xf numFmtId="2" fontId="7" fillId="0" borderId="0" xfId="0" applyNumberFormat="1" applyFont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left"/>
    </xf>
    <xf numFmtId="2" fontId="19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20" borderId="0" xfId="0" applyFont="1" applyFill="1" applyAlignment="1">
      <alignment horizontal="left"/>
    </xf>
    <xf numFmtId="0" fontId="5" fillId="20" borderId="0" xfId="0" applyFont="1" applyFill="1" applyAlignment="1">
      <alignment horizontal="right"/>
    </xf>
    <xf numFmtId="0" fontId="7" fillId="20" borderId="0" xfId="0" applyFont="1" applyFill="1" applyAlignment="1">
      <alignment horizontal="center"/>
    </xf>
    <xf numFmtId="0" fontId="6" fillId="20" borderId="0" xfId="0" applyFont="1" applyFill="1" applyBorder="1" applyAlignment="1">
      <alignment horizontal="left"/>
    </xf>
    <xf numFmtId="0" fontId="5" fillId="20" borderId="0" xfId="0" applyFont="1" applyFill="1" applyAlignment="1">
      <alignment horizontal="center"/>
    </xf>
    <xf numFmtId="0" fontId="5" fillId="2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20" borderId="0" xfId="0" applyFont="1" applyFill="1" applyAlignment="1">
      <alignment/>
    </xf>
    <xf numFmtId="20" fontId="5" fillId="0" borderId="0" xfId="0" applyNumberFormat="1" applyFont="1" applyFill="1" applyAlignment="1">
      <alignment/>
    </xf>
    <xf numFmtId="20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0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0" fontId="5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1" fillId="20" borderId="0" xfId="0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20" borderId="12" xfId="0" applyFont="1" applyFill="1" applyBorder="1" applyAlignment="1" applyProtection="1">
      <alignment/>
      <protection/>
    </xf>
    <xf numFmtId="0" fontId="7" fillId="20" borderId="0" xfId="0" applyFont="1" applyFill="1" applyBorder="1" applyAlignment="1" applyProtection="1">
      <alignment/>
      <protection/>
    </xf>
    <xf numFmtId="0" fontId="7" fillId="20" borderId="14" xfId="0" applyFont="1" applyFill="1" applyBorder="1" applyAlignment="1" applyProtection="1">
      <alignment/>
      <protection/>
    </xf>
    <xf numFmtId="0" fontId="7" fillId="20" borderId="17" xfId="0" applyFont="1" applyFill="1" applyBorder="1" applyAlignment="1" applyProtection="1">
      <alignment/>
      <protection/>
    </xf>
    <xf numFmtId="20" fontId="7" fillId="0" borderId="0" xfId="0" applyNumberFormat="1" applyFont="1" applyAlignment="1" applyProtection="1">
      <alignment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2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2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7" fillId="23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0" fontId="0" fillId="0" borderId="0" xfId="0" applyNumberFormat="1" applyFill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20" borderId="20" xfId="0" applyFont="1" applyFill="1" applyBorder="1" applyAlignment="1">
      <alignment horizontal="center"/>
    </xf>
    <xf numFmtId="0" fontId="7" fillId="20" borderId="21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0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21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21" borderId="0" xfId="0" applyFont="1" applyFill="1" applyAlignment="1" quotePrefix="1">
      <alignment horizontal="center"/>
    </xf>
    <xf numFmtId="0" fontId="7" fillId="2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20" borderId="22" xfId="0" applyFont="1" applyFill="1" applyBorder="1" applyAlignment="1">
      <alignment horizontal="center"/>
    </xf>
    <xf numFmtId="0" fontId="7" fillId="20" borderId="23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21" fillId="2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2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2" fontId="25" fillId="0" borderId="0" xfId="0" applyNumberFormat="1" applyFont="1" applyAlignment="1">
      <alignment horizontal="right"/>
    </xf>
    <xf numFmtId="2" fontId="23" fillId="2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2" fontId="26" fillId="0" borderId="0" xfId="0" applyNumberFormat="1" applyFont="1" applyAlignment="1">
      <alignment horizontal="right"/>
    </xf>
    <xf numFmtId="2" fontId="26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2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 applyProtection="1">
      <alignment/>
      <protection/>
    </xf>
    <xf numFmtId="0" fontId="23" fillId="20" borderId="0" xfId="0" applyFont="1" applyFill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2" fontId="24" fillId="0" borderId="0" xfId="0" applyNumberFormat="1" applyFont="1" applyAlignment="1">
      <alignment horizontal="right"/>
    </xf>
    <xf numFmtId="0" fontId="24" fillId="0" borderId="0" xfId="47" applyFont="1" applyAlignment="1" applyProtection="1">
      <alignment horizontal="right"/>
      <protection/>
    </xf>
    <xf numFmtId="0" fontId="24" fillId="0" borderId="0" xfId="0" applyFont="1" applyAlignment="1">
      <alignment horizontal="left"/>
    </xf>
    <xf numFmtId="2" fontId="24" fillId="20" borderId="0" xfId="0" applyNumberFormat="1" applyFont="1" applyFill="1" applyAlignment="1">
      <alignment horizontal="left"/>
    </xf>
    <xf numFmtId="2" fontId="27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23" fillId="23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0" fontId="23" fillId="20" borderId="2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 applyProtection="1">
      <alignment horizontal="right"/>
      <protection/>
    </xf>
    <xf numFmtId="0" fontId="23" fillId="20" borderId="0" xfId="0" applyFont="1" applyFill="1" applyBorder="1" applyAlignment="1" applyProtection="1">
      <alignment/>
      <protection/>
    </xf>
    <xf numFmtId="0" fontId="23" fillId="20" borderId="17" xfId="0" applyFont="1" applyFill="1" applyBorder="1" applyAlignment="1" applyProtection="1">
      <alignment/>
      <protection/>
    </xf>
    <xf numFmtId="16" fontId="7" fillId="0" borderId="0" xfId="0" applyNumberFormat="1" applyFont="1" applyFill="1" applyBorder="1" applyAlignment="1">
      <alignment/>
    </xf>
    <xf numFmtId="0" fontId="7" fillId="0" borderId="26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47" applyFont="1" applyAlignment="1" applyProtection="1">
      <alignment horizontal="left" vertical="top"/>
      <protection/>
    </xf>
    <xf numFmtId="0" fontId="2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2" fontId="19" fillId="0" borderId="0" xfId="0" applyNumberFormat="1" applyFont="1" applyAlignment="1">
      <alignment horizontal="left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5" fillId="0" borderId="0" xfId="0" applyFont="1" applyFill="1" applyAlignment="1">
      <alignment/>
    </xf>
    <xf numFmtId="0" fontId="21" fillId="20" borderId="2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20" fillId="0" borderId="0" xfId="0" applyFont="1" applyFill="1" applyAlignment="1">
      <alignment/>
    </xf>
    <xf numFmtId="0" fontId="6" fillId="2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84" fontId="2" fillId="0" borderId="0" xfId="47" applyNumberFormat="1" applyFont="1" applyAlignment="1" applyProtection="1">
      <alignment horizontal="left"/>
      <protection/>
    </xf>
    <xf numFmtId="0" fontId="24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21" borderId="0" xfId="0" applyFont="1" applyFill="1" applyAlignment="1">
      <alignment horizontal="center"/>
    </xf>
    <xf numFmtId="0" fontId="7" fillId="23" borderId="27" xfId="0" applyFont="1" applyFill="1" applyBorder="1" applyAlignment="1">
      <alignment horizontal="center"/>
    </xf>
    <xf numFmtId="0" fontId="23" fillId="20" borderId="27" xfId="0" applyFont="1" applyFill="1" applyBorder="1" applyAlignment="1">
      <alignment horizontal="center"/>
    </xf>
    <xf numFmtId="0" fontId="7" fillId="20" borderId="0" xfId="0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/>
      <protection/>
    </xf>
    <xf numFmtId="0" fontId="7" fillId="20" borderId="27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20" fillId="0" borderId="1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20" borderId="0" xfId="0" applyFont="1" applyFill="1" applyBorder="1" applyAlignment="1">
      <alignment horizontal="center"/>
    </xf>
    <xf numFmtId="0" fontId="23" fillId="21" borderId="0" xfId="0" applyFont="1" applyFill="1" applyBorder="1" applyAlignment="1">
      <alignment horizontal="right"/>
    </xf>
    <xf numFmtId="0" fontId="7" fillId="21" borderId="0" xfId="0" applyFont="1" applyFill="1" applyBorder="1" applyAlignment="1">
      <alignment/>
    </xf>
    <xf numFmtId="0" fontId="7" fillId="20" borderId="12" xfId="0" applyFont="1" applyFill="1" applyBorder="1" applyAlignment="1" applyProtection="1">
      <alignment horizontal="center"/>
      <protection/>
    </xf>
    <xf numFmtId="0" fontId="5" fillId="20" borderId="12" xfId="0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/>
    </xf>
    <xf numFmtId="0" fontId="7" fillId="20" borderId="17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2" fillId="20" borderId="0" xfId="0" applyNumberFormat="1" applyFont="1" applyFill="1" applyAlignment="1">
      <alignment horizontal="center"/>
    </xf>
    <xf numFmtId="2" fontId="32" fillId="0" borderId="0" xfId="0" applyNumberFormat="1" applyFont="1" applyFill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20" borderId="2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0" borderId="0" xfId="0" applyFont="1" applyFill="1" applyBorder="1" applyAlignment="1" applyProtection="1">
      <alignment horizontal="center"/>
      <protection/>
    </xf>
    <xf numFmtId="0" fontId="5" fillId="2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2" fontId="36" fillId="0" borderId="0" xfId="0" applyNumberFormat="1" applyFont="1" applyAlignment="1">
      <alignment horizontal="center"/>
    </xf>
    <xf numFmtId="2" fontId="37" fillId="2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0" fillId="21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21" borderId="15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/>
    </xf>
    <xf numFmtId="0" fontId="7" fillId="20" borderId="10" xfId="0" applyFont="1" applyFill="1" applyBorder="1" applyAlignment="1">
      <alignment horizontal="right"/>
    </xf>
    <xf numFmtId="0" fontId="7" fillId="20" borderId="27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7" fillId="0" borderId="2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21" borderId="0" xfId="0" applyFont="1" applyFill="1" applyBorder="1" applyAlignment="1">
      <alignment/>
    </xf>
    <xf numFmtId="0" fontId="7" fillId="21" borderId="17" xfId="0" applyFont="1" applyFill="1" applyBorder="1" applyAlignment="1" applyProtection="1">
      <alignment/>
      <protection/>
    </xf>
    <xf numFmtId="0" fontId="7" fillId="21" borderId="0" xfId="0" applyFont="1" applyFill="1" applyBorder="1" applyAlignment="1" applyProtection="1">
      <alignment/>
      <protection/>
    </xf>
    <xf numFmtId="0" fontId="7" fillId="21" borderId="0" xfId="0" applyFont="1" applyFill="1" applyBorder="1" applyAlignment="1">
      <alignment/>
    </xf>
    <xf numFmtId="0" fontId="20" fillId="20" borderId="10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left"/>
      <protection/>
    </xf>
    <xf numFmtId="0" fontId="7" fillId="21" borderId="13" xfId="0" applyFont="1" applyFill="1" applyBorder="1" applyAlignment="1" applyProtection="1">
      <alignment/>
      <protection/>
    </xf>
    <xf numFmtId="0" fontId="2" fillId="20" borderId="12" xfId="0" applyFont="1" applyFill="1" applyBorder="1" applyAlignment="1" applyProtection="1">
      <alignment horizontal="center"/>
      <protection/>
    </xf>
    <xf numFmtId="0" fontId="2" fillId="20" borderId="0" xfId="0" applyFont="1" applyFill="1" applyBorder="1" applyAlignment="1" applyProtection="1">
      <alignment horizontal="center"/>
      <protection/>
    </xf>
    <xf numFmtId="0" fontId="2" fillId="20" borderId="13" xfId="0" applyFont="1" applyFill="1" applyBorder="1" applyAlignment="1" applyProtection="1">
      <alignment horizontal="center"/>
      <protection/>
    </xf>
    <xf numFmtId="0" fontId="7" fillId="21" borderId="17" xfId="0" applyFont="1" applyFill="1" applyBorder="1" applyAlignment="1" applyProtection="1">
      <alignment horizontal="left"/>
      <protection/>
    </xf>
    <xf numFmtId="0" fontId="7" fillId="21" borderId="15" xfId="0" applyFont="1" applyFill="1" applyBorder="1" applyAlignment="1" applyProtection="1">
      <alignment horizontal="left"/>
      <protection/>
    </xf>
    <xf numFmtId="0" fontId="7" fillId="21" borderId="0" xfId="0" applyFont="1" applyFill="1" applyBorder="1" applyAlignment="1" applyProtection="1">
      <alignment horizontal="left"/>
      <protection/>
    </xf>
    <xf numFmtId="0" fontId="7" fillId="21" borderId="13" xfId="0" applyFont="1" applyFill="1" applyBorder="1" applyAlignment="1" applyProtection="1">
      <alignment horizontal="left"/>
      <protection/>
    </xf>
    <xf numFmtId="0" fontId="6" fillId="20" borderId="25" xfId="0" applyFont="1" applyFill="1" applyBorder="1" applyAlignment="1" applyProtection="1">
      <alignment horizontal="center"/>
      <protection/>
    </xf>
    <xf numFmtId="0" fontId="6" fillId="20" borderId="20" xfId="0" applyFont="1" applyFill="1" applyBorder="1" applyAlignment="1" applyProtection="1">
      <alignment horizontal="center"/>
      <protection/>
    </xf>
    <xf numFmtId="0" fontId="6" fillId="20" borderId="21" xfId="0" applyFont="1" applyFill="1" applyBorder="1" applyAlignment="1" applyProtection="1">
      <alignment horizontal="center"/>
      <protection/>
    </xf>
    <xf numFmtId="0" fontId="7" fillId="20" borderId="27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/>
    </xf>
    <xf numFmtId="0" fontId="6" fillId="20" borderId="10" xfId="0" applyFont="1" applyFill="1" applyBorder="1" applyAlignment="1" applyProtection="1">
      <alignment horizontal="center"/>
      <protection/>
    </xf>
    <xf numFmtId="0" fontId="6" fillId="20" borderId="27" xfId="0" applyFont="1" applyFill="1" applyBorder="1" applyAlignment="1" applyProtection="1">
      <alignment horizontal="center"/>
      <protection/>
    </xf>
    <xf numFmtId="0" fontId="6" fillId="20" borderId="11" xfId="0" applyFont="1" applyFill="1" applyBorder="1" applyAlignment="1" applyProtection="1">
      <alignment horizontal="center"/>
      <protection/>
    </xf>
    <xf numFmtId="0" fontId="7" fillId="21" borderId="29" xfId="0" applyFont="1" applyFill="1" applyBorder="1" applyAlignment="1" applyProtection="1">
      <alignment horizontal="left"/>
      <protection/>
    </xf>
    <xf numFmtId="0" fontId="7" fillId="21" borderId="30" xfId="0" applyFont="1" applyFill="1" applyBorder="1" applyAlignment="1" applyProtection="1">
      <alignment horizontal="left"/>
      <protection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7" fillId="20" borderId="31" xfId="0" applyFont="1" applyFill="1" applyBorder="1" applyAlignment="1" applyProtection="1">
      <alignment horizontal="center"/>
      <protection/>
    </xf>
    <xf numFmtId="0" fontId="7" fillId="20" borderId="32" xfId="0" applyFont="1" applyFill="1" applyBorder="1" applyAlignment="1" applyProtection="1">
      <alignment horizontal="center"/>
      <protection/>
    </xf>
    <xf numFmtId="0" fontId="7" fillId="20" borderId="33" xfId="0" applyFont="1" applyFill="1" applyBorder="1" applyAlignment="1" applyProtection="1">
      <alignment horizontal="center"/>
      <protection/>
    </xf>
    <xf numFmtId="0" fontId="32" fillId="0" borderId="0" xfId="0" applyFont="1" applyFill="1" applyAlignment="1">
      <alignment horizontal="left"/>
    </xf>
    <xf numFmtId="2" fontId="2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0</xdr:row>
      <xdr:rowOff>76200</xdr:rowOff>
    </xdr:from>
    <xdr:to>
      <xdr:col>16</xdr:col>
      <xdr:colOff>85725</xdr:colOff>
      <xdr:row>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857500" y="76200"/>
          <a:ext cx="7943850" cy="1219200"/>
          <a:chOff x="52" y="0"/>
          <a:chExt cx="894" cy="12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" y="0"/>
            <a:ext cx="238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5" y="0"/>
            <a:ext cx="611" cy="1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view="pageBreakPreview" zoomScale="60" zoomScalePageLayoutView="0" workbookViewId="0" topLeftCell="B28">
      <selection activeCell="F47" sqref="F47"/>
    </sheetView>
  </sheetViews>
  <sheetFormatPr defaultColWidth="9.140625" defaultRowHeight="19.5" customHeight="1"/>
  <cols>
    <col min="1" max="1" width="5.00390625" style="12" customWidth="1"/>
    <col min="2" max="2" width="39.421875" style="12" customWidth="1"/>
    <col min="3" max="3" width="13.7109375" style="12" customWidth="1"/>
    <col min="4" max="4" width="3.7109375" style="12" customWidth="1"/>
    <col min="5" max="5" width="40.140625" style="12" customWidth="1"/>
    <col min="6" max="6" width="34.7109375" style="12" customWidth="1"/>
    <col min="7" max="7" width="4.7109375" style="12" customWidth="1"/>
    <col min="8" max="8" width="45.7109375" style="14" customWidth="1"/>
    <col min="9" max="9" width="26.57421875" style="12" customWidth="1"/>
    <col min="10" max="16384" width="9.140625" style="12" customWidth="1"/>
  </cols>
  <sheetData>
    <row r="1" ht="19.5" customHeight="1">
      <c r="C1" s="13"/>
    </row>
    <row r="2" spans="2:7" ht="19.5" customHeight="1">
      <c r="B2" s="15" t="s">
        <v>26</v>
      </c>
      <c r="C2" s="13"/>
      <c r="D2" s="12" t="s">
        <v>150</v>
      </c>
      <c r="E2" s="16"/>
      <c r="F2" s="16"/>
      <c r="G2" s="12" t="s">
        <v>151</v>
      </c>
    </row>
    <row r="3" spans="3:6" ht="19.5" customHeight="1" thickBot="1">
      <c r="C3" s="13"/>
      <c r="D3" s="17"/>
      <c r="E3" s="17"/>
      <c r="F3" s="17"/>
    </row>
    <row r="4" spans="1:8" ht="19.5" customHeight="1">
      <c r="A4" s="18" t="s">
        <v>22</v>
      </c>
      <c r="B4" s="19"/>
      <c r="C4" s="20"/>
      <c r="E4" s="21" t="s">
        <v>32</v>
      </c>
      <c r="F4" s="12" t="s">
        <v>149</v>
      </c>
      <c r="H4" s="12"/>
    </row>
    <row r="5" spans="1:8" ht="19.5" customHeight="1">
      <c r="A5" s="22" t="s">
        <v>23</v>
      </c>
      <c r="B5" s="23"/>
      <c r="C5" s="20"/>
      <c r="H5" s="12"/>
    </row>
    <row r="6" spans="1:8" ht="19.5" customHeight="1">
      <c r="A6" s="24">
        <v>1</v>
      </c>
      <c r="B6" s="25" t="s">
        <v>132</v>
      </c>
      <c r="H6" s="12"/>
    </row>
    <row r="7" spans="1:8" ht="19.5" customHeight="1">
      <c r="A7" s="24">
        <v>2</v>
      </c>
      <c r="B7" s="25" t="s">
        <v>133</v>
      </c>
      <c r="C7" s="26" t="s">
        <v>24</v>
      </c>
      <c r="E7" s="21" t="s">
        <v>27</v>
      </c>
      <c r="F7" s="20" t="s">
        <v>208</v>
      </c>
      <c r="H7" s="12"/>
    </row>
    <row r="8" spans="1:8" ht="19.5" customHeight="1">
      <c r="A8" s="24">
        <v>3</v>
      </c>
      <c r="B8" s="25" t="s">
        <v>134</v>
      </c>
      <c r="C8" s="27"/>
      <c r="E8" s="21" t="s">
        <v>28</v>
      </c>
      <c r="F8" s="20" t="s">
        <v>153</v>
      </c>
      <c r="H8" s="12"/>
    </row>
    <row r="9" spans="1:8" ht="19.5" customHeight="1">
      <c r="A9" s="24">
        <v>4</v>
      </c>
      <c r="B9" s="25" t="s">
        <v>135</v>
      </c>
      <c r="E9" s="21" t="s">
        <v>152</v>
      </c>
      <c r="H9" s="187"/>
    </row>
    <row r="10" spans="1:2" ht="19.5" customHeight="1">
      <c r="A10" s="24">
        <v>5</v>
      </c>
      <c r="B10" s="25" t="s">
        <v>136</v>
      </c>
    </row>
    <row r="11" spans="1:8" ht="19.5" customHeight="1">
      <c r="A11" s="24">
        <v>6</v>
      </c>
      <c r="B11" s="25" t="s">
        <v>137</v>
      </c>
      <c r="C11" s="27"/>
      <c r="D11" s="28" t="s">
        <v>33</v>
      </c>
      <c r="E11" s="21"/>
      <c r="F11" s="227" t="s">
        <v>162</v>
      </c>
      <c r="G11" s="331" t="s">
        <v>172</v>
      </c>
      <c r="H11" s="332"/>
    </row>
    <row r="12" spans="1:8" ht="19.5" customHeight="1">
      <c r="A12" s="24">
        <v>7</v>
      </c>
      <c r="B12" s="25" t="s">
        <v>138</v>
      </c>
      <c r="D12" s="28"/>
      <c r="E12" s="21"/>
      <c r="F12" s="228"/>
      <c r="G12" s="228"/>
      <c r="H12" s="229" t="s">
        <v>173</v>
      </c>
    </row>
    <row r="13" spans="1:8" ht="19.5" customHeight="1">
      <c r="A13" s="24">
        <v>8</v>
      </c>
      <c r="B13" s="25" t="s">
        <v>139</v>
      </c>
      <c r="H13" s="29"/>
    </row>
    <row r="14" spans="1:9" ht="19.5" customHeight="1">
      <c r="A14" s="24">
        <v>9</v>
      </c>
      <c r="B14" s="25" t="s">
        <v>140</v>
      </c>
      <c r="C14" s="27"/>
      <c r="H14" s="29"/>
      <c r="I14" s="150"/>
    </row>
    <row r="15" spans="1:9" ht="19.5" customHeight="1">
      <c r="A15" s="24">
        <v>10</v>
      </c>
      <c r="B15" s="25" t="s">
        <v>141</v>
      </c>
      <c r="C15" s="27"/>
      <c r="H15" s="12"/>
      <c r="I15" s="230"/>
    </row>
    <row r="16" spans="1:9" ht="19.5" customHeight="1">
      <c r="A16" s="24">
        <v>11</v>
      </c>
      <c r="B16" s="25" t="s">
        <v>142</v>
      </c>
      <c r="C16" s="27"/>
      <c r="D16" s="32" t="s">
        <v>34</v>
      </c>
      <c r="E16" s="21"/>
      <c r="H16" s="12"/>
      <c r="I16" s="231"/>
    </row>
    <row r="17" spans="1:9" ht="19.5" customHeight="1">
      <c r="A17" s="24">
        <v>12</v>
      </c>
      <c r="B17" s="25" t="s">
        <v>143</v>
      </c>
      <c r="D17" s="28"/>
      <c r="E17" s="21"/>
      <c r="H17" s="12"/>
      <c r="I17" s="150"/>
    </row>
    <row r="18" spans="1:9" ht="19.5" customHeight="1">
      <c r="A18" s="24">
        <v>13</v>
      </c>
      <c r="B18" s="25" t="s">
        <v>144</v>
      </c>
      <c r="D18" s="28" t="s">
        <v>35</v>
      </c>
      <c r="E18" s="21"/>
      <c r="F18" s="236" t="s">
        <v>203</v>
      </c>
      <c r="H18" s="12"/>
      <c r="I18" s="150"/>
    </row>
    <row r="19" spans="1:9" ht="19.5" customHeight="1">
      <c r="A19" s="24">
        <v>14</v>
      </c>
      <c r="B19" s="25" t="s">
        <v>145</v>
      </c>
      <c r="D19" s="28"/>
      <c r="E19" s="21"/>
      <c r="F19" s="33"/>
      <c r="H19" s="12"/>
      <c r="I19" s="150"/>
    </row>
    <row r="20" spans="1:9" ht="19.5" customHeight="1">
      <c r="A20" s="24">
        <v>15</v>
      </c>
      <c r="B20" s="25" t="s">
        <v>146</v>
      </c>
      <c r="D20" s="28" t="s">
        <v>36</v>
      </c>
      <c r="E20" s="21"/>
      <c r="F20" s="34" t="s">
        <v>163</v>
      </c>
      <c r="H20" s="12"/>
      <c r="I20" s="150"/>
    </row>
    <row r="21" spans="1:9" ht="19.5" customHeight="1">
      <c r="A21" s="24">
        <v>16</v>
      </c>
      <c r="D21" s="28" t="s">
        <v>37</v>
      </c>
      <c r="E21" s="21"/>
      <c r="F21" s="33" t="s">
        <v>175</v>
      </c>
      <c r="H21" s="12"/>
      <c r="I21" s="232"/>
    </row>
    <row r="22" spans="1:9" ht="19.5" customHeight="1" thickBot="1">
      <c r="A22" s="30">
        <v>17</v>
      </c>
      <c r="B22" s="31"/>
      <c r="H22" s="12"/>
      <c r="I22" s="232"/>
    </row>
    <row r="23" spans="1:9" ht="19.5" customHeight="1">
      <c r="A23" s="38"/>
      <c r="B23" s="27"/>
      <c r="D23" s="28" t="s">
        <v>38</v>
      </c>
      <c r="E23" s="21"/>
      <c r="F23" s="33" t="s">
        <v>174</v>
      </c>
      <c r="H23" s="12"/>
      <c r="I23" s="150"/>
    </row>
    <row r="24" spans="2:9" ht="19.5" customHeight="1" thickBot="1">
      <c r="B24" s="20"/>
      <c r="C24" s="20"/>
      <c r="D24" s="28"/>
      <c r="E24" s="21"/>
      <c r="F24" s="12" t="s">
        <v>177</v>
      </c>
      <c r="H24" s="12"/>
      <c r="I24" s="150"/>
    </row>
    <row r="25" spans="2:9" ht="19.5" customHeight="1">
      <c r="B25" s="136" t="s">
        <v>68</v>
      </c>
      <c r="C25" s="20"/>
      <c r="D25" s="28" t="s">
        <v>39</v>
      </c>
      <c r="E25" s="21"/>
      <c r="F25" s="12" t="s">
        <v>176</v>
      </c>
      <c r="H25" s="12"/>
      <c r="I25" s="233"/>
    </row>
    <row r="26" spans="2:9" ht="19.5" customHeight="1">
      <c r="B26" s="235" t="s">
        <v>132</v>
      </c>
      <c r="C26" s="20"/>
      <c r="D26" s="28"/>
      <c r="E26" s="21"/>
      <c r="F26" s="252" t="s">
        <v>199</v>
      </c>
      <c r="H26" s="12"/>
      <c r="I26" s="150"/>
    </row>
    <row r="27" spans="2:9" ht="19.5" customHeight="1">
      <c r="B27" s="36" t="s">
        <v>140</v>
      </c>
      <c r="C27" s="20"/>
      <c r="D27" s="28"/>
      <c r="E27" s="21"/>
      <c r="F27" s="33"/>
      <c r="H27" s="12"/>
      <c r="I27" s="150"/>
    </row>
    <row r="28" spans="2:9" ht="19.5" customHeight="1">
      <c r="B28" s="36" t="s">
        <v>139</v>
      </c>
      <c r="D28" s="28"/>
      <c r="E28" s="21"/>
      <c r="H28" s="12"/>
      <c r="I28" s="150"/>
    </row>
    <row r="29" spans="1:9" ht="19.5" customHeight="1">
      <c r="A29" s="27"/>
      <c r="B29" s="36"/>
      <c r="C29" s="20"/>
      <c r="D29" s="28" t="s">
        <v>40</v>
      </c>
      <c r="E29" s="21"/>
      <c r="F29" s="226" t="s">
        <v>171</v>
      </c>
      <c r="G29" s="20"/>
      <c r="H29" s="27" t="s">
        <v>166</v>
      </c>
      <c r="I29" s="330"/>
    </row>
    <row r="30" spans="1:9" ht="19.5" customHeight="1" thickBot="1">
      <c r="A30" s="27"/>
      <c r="B30" s="137"/>
      <c r="C30" s="20"/>
      <c r="D30" s="28"/>
      <c r="E30" s="21"/>
      <c r="F30" s="296" t="s">
        <v>164</v>
      </c>
      <c r="G30" s="20"/>
      <c r="H30" s="27" t="s">
        <v>167</v>
      </c>
      <c r="I30" s="330"/>
    </row>
    <row r="31" spans="1:15" ht="19.5" customHeight="1" thickBot="1">
      <c r="A31" s="20"/>
      <c r="B31" s="20"/>
      <c r="C31" s="20"/>
      <c r="F31" s="27" t="s">
        <v>165</v>
      </c>
      <c r="G31" s="20"/>
      <c r="H31" s="297" t="s">
        <v>168</v>
      </c>
      <c r="I31" s="330"/>
      <c r="J31" s="13"/>
      <c r="K31" s="13"/>
      <c r="L31" s="13"/>
      <c r="M31" s="13"/>
      <c r="N31" s="13"/>
      <c r="O31" s="13"/>
    </row>
    <row r="32" spans="1:15" ht="19.5" customHeight="1">
      <c r="A32" s="20"/>
      <c r="B32" s="136" t="s">
        <v>69</v>
      </c>
      <c r="C32" s="20"/>
      <c r="F32" s="20" t="s">
        <v>210</v>
      </c>
      <c r="G32" s="20"/>
      <c r="H32" s="27" t="s">
        <v>169</v>
      </c>
      <c r="I32" s="132"/>
      <c r="J32" s="13"/>
      <c r="K32" s="13"/>
      <c r="L32" s="13"/>
      <c r="M32" s="13"/>
      <c r="N32" s="13"/>
      <c r="O32" s="13"/>
    </row>
    <row r="33" spans="1:15" ht="19.5" customHeight="1">
      <c r="A33" s="20"/>
      <c r="B33" s="36" t="s">
        <v>133</v>
      </c>
      <c r="F33" s="20" t="s">
        <v>213</v>
      </c>
      <c r="G33" s="20"/>
      <c r="H33" s="20" t="s">
        <v>170</v>
      </c>
      <c r="J33" s="13"/>
      <c r="K33" s="13"/>
      <c r="L33" s="13"/>
      <c r="M33" s="13"/>
      <c r="N33" s="13"/>
      <c r="O33" s="13"/>
    </row>
    <row r="34" spans="1:15" ht="19.5" customHeight="1">
      <c r="A34" s="20"/>
      <c r="B34" s="36" t="s">
        <v>138</v>
      </c>
      <c r="F34" s="27" t="s">
        <v>214</v>
      </c>
      <c r="G34" s="20"/>
      <c r="H34" s="20" t="s">
        <v>211</v>
      </c>
      <c r="J34" s="13"/>
      <c r="K34" s="13"/>
      <c r="L34" s="13"/>
      <c r="M34" s="13"/>
      <c r="N34" s="13"/>
      <c r="O34" s="13"/>
    </row>
    <row r="35" spans="1:15" ht="19.5" customHeight="1">
      <c r="A35" s="20"/>
      <c r="B35" s="235" t="s">
        <v>141</v>
      </c>
      <c r="F35" s="27" t="s">
        <v>216</v>
      </c>
      <c r="G35" s="27"/>
      <c r="H35" s="20" t="s">
        <v>212</v>
      </c>
      <c r="J35" s="13"/>
      <c r="K35" s="13"/>
      <c r="L35" s="13"/>
      <c r="M35" s="13"/>
      <c r="N35" s="13"/>
      <c r="O35" s="13"/>
    </row>
    <row r="36" spans="1:15" ht="19.5" customHeight="1">
      <c r="A36" s="20"/>
      <c r="B36" s="235" t="s">
        <v>146</v>
      </c>
      <c r="F36" s="298" t="s">
        <v>217</v>
      </c>
      <c r="G36" s="20"/>
      <c r="H36" s="297"/>
      <c r="J36" s="13"/>
      <c r="K36" s="13"/>
      <c r="L36" s="13"/>
      <c r="M36" s="13"/>
      <c r="N36" s="13"/>
      <c r="O36" s="13"/>
    </row>
    <row r="37" spans="1:15" ht="19.5" customHeight="1" thickBot="1">
      <c r="A37" s="20"/>
      <c r="B37" s="137"/>
      <c r="G37" s="20"/>
      <c r="H37" s="293"/>
      <c r="J37" s="13"/>
      <c r="K37" s="13"/>
      <c r="L37" s="13"/>
      <c r="M37" s="13"/>
      <c r="N37" s="13"/>
      <c r="O37" s="13"/>
    </row>
    <row r="38" spans="1:15" ht="19.5" customHeight="1" thickBot="1">
      <c r="A38" s="20"/>
      <c r="B38" s="20"/>
      <c r="F38" s="226"/>
      <c r="G38" s="20"/>
      <c r="H38" s="37"/>
      <c r="J38" s="13"/>
      <c r="K38" s="13"/>
      <c r="L38" s="13"/>
      <c r="M38" s="13"/>
      <c r="N38" s="13"/>
      <c r="O38" s="13"/>
    </row>
    <row r="39" spans="1:15" ht="19.5" customHeight="1">
      <c r="A39" s="20"/>
      <c r="B39" s="136" t="s">
        <v>52</v>
      </c>
      <c r="H39" s="20"/>
      <c r="J39" s="13"/>
      <c r="K39" s="13"/>
      <c r="L39" s="13"/>
      <c r="M39" s="13"/>
      <c r="N39" s="13"/>
      <c r="O39" s="13"/>
    </row>
    <row r="40" spans="1:15" ht="19.5" customHeight="1">
      <c r="A40" s="20"/>
      <c r="B40" s="36" t="s">
        <v>134</v>
      </c>
      <c r="D40" s="27"/>
      <c r="E40" s="20"/>
      <c r="F40" s="20"/>
      <c r="H40" s="294"/>
      <c r="J40" s="13"/>
      <c r="K40" s="13"/>
      <c r="L40" s="13"/>
      <c r="M40" s="13"/>
      <c r="N40" s="13"/>
      <c r="O40" s="13"/>
    </row>
    <row r="41" spans="1:15" ht="19.5" customHeight="1">
      <c r="A41" s="20"/>
      <c r="B41" s="36" t="s">
        <v>137</v>
      </c>
      <c r="D41" s="27"/>
      <c r="E41" s="20"/>
      <c r="F41" s="20"/>
      <c r="H41" s="20"/>
      <c r="J41" s="13"/>
      <c r="K41" s="13"/>
      <c r="L41" s="13"/>
      <c r="M41" s="13"/>
      <c r="N41" s="13"/>
      <c r="O41" s="13"/>
    </row>
    <row r="42" spans="1:15" ht="19.5" customHeight="1">
      <c r="A42" s="20"/>
      <c r="B42" s="235" t="s">
        <v>142</v>
      </c>
      <c r="D42" s="27"/>
      <c r="E42" s="20"/>
      <c r="F42" s="20"/>
      <c r="H42" s="20"/>
      <c r="J42" s="13"/>
      <c r="K42" s="13"/>
      <c r="L42" s="13"/>
      <c r="M42" s="13"/>
      <c r="N42" s="13"/>
      <c r="O42" s="13"/>
    </row>
    <row r="43" spans="1:15" ht="19.5" customHeight="1">
      <c r="A43" s="20"/>
      <c r="B43" s="235" t="s">
        <v>145</v>
      </c>
      <c r="D43" s="27"/>
      <c r="E43" s="20"/>
      <c r="F43" s="20"/>
      <c r="G43" s="20"/>
      <c r="H43" s="20"/>
      <c r="J43" s="13"/>
      <c r="K43" s="13"/>
      <c r="L43" s="13"/>
      <c r="M43" s="13"/>
      <c r="N43" s="13"/>
      <c r="O43" s="13"/>
    </row>
    <row r="44" spans="1:15" ht="19.5" customHeight="1" thickBot="1">
      <c r="A44" s="20"/>
      <c r="B44" s="137"/>
      <c r="D44" s="27"/>
      <c r="E44" s="20"/>
      <c r="F44" s="20"/>
      <c r="G44" s="20"/>
      <c r="H44" s="20"/>
      <c r="J44" s="13"/>
      <c r="K44" s="13"/>
      <c r="L44" s="13"/>
      <c r="M44" s="13"/>
      <c r="N44" s="13"/>
      <c r="O44" s="13"/>
    </row>
    <row r="45" spans="6:15" ht="19.5" customHeight="1" thickBot="1">
      <c r="F45" s="20"/>
      <c r="G45" s="20"/>
      <c r="H45" s="20"/>
      <c r="J45" s="13"/>
      <c r="K45" s="13"/>
      <c r="L45" s="13"/>
      <c r="M45" s="13"/>
      <c r="N45" s="13"/>
      <c r="O45" s="13"/>
    </row>
    <row r="46" spans="2:15" ht="19.5" customHeight="1">
      <c r="B46" s="136" t="s">
        <v>70</v>
      </c>
      <c r="E46" s="12" t="s">
        <v>117</v>
      </c>
      <c r="F46" s="12" t="s">
        <v>202</v>
      </c>
      <c r="H46" s="20"/>
      <c r="J46" s="13"/>
      <c r="K46" s="13"/>
      <c r="L46" s="13"/>
      <c r="M46" s="13"/>
      <c r="N46" s="13"/>
      <c r="O46" s="13"/>
    </row>
    <row r="47" spans="2:15" ht="19.5" customHeight="1">
      <c r="B47" s="36" t="s">
        <v>135</v>
      </c>
      <c r="E47" s="12" t="s">
        <v>118</v>
      </c>
      <c r="F47" s="12" t="s">
        <v>218</v>
      </c>
      <c r="H47" s="20"/>
      <c r="J47" s="13"/>
      <c r="K47" s="13"/>
      <c r="L47" s="13"/>
      <c r="M47" s="13"/>
      <c r="N47" s="13"/>
      <c r="O47" s="13"/>
    </row>
    <row r="48" spans="2:15" ht="19.5" customHeight="1">
      <c r="B48" s="36" t="s">
        <v>136</v>
      </c>
      <c r="H48" s="20"/>
      <c r="J48" s="13"/>
      <c r="K48" s="13"/>
      <c r="L48" s="13"/>
      <c r="M48" s="13"/>
      <c r="N48" s="13"/>
      <c r="O48" s="13"/>
    </row>
    <row r="49" spans="2:15" ht="19.5" customHeight="1">
      <c r="B49" s="235" t="s">
        <v>143</v>
      </c>
      <c r="H49" s="20"/>
      <c r="J49" s="13"/>
      <c r="K49" s="13"/>
      <c r="L49" s="13"/>
      <c r="M49" s="13"/>
      <c r="N49" s="13"/>
      <c r="O49" s="13"/>
    </row>
    <row r="50" spans="2:15" ht="19.5" customHeight="1">
      <c r="B50" s="235" t="s">
        <v>144</v>
      </c>
      <c r="H50" s="20"/>
      <c r="J50" s="13"/>
      <c r="K50" s="13"/>
      <c r="L50" s="13"/>
      <c r="M50" s="13"/>
      <c r="N50" s="13"/>
      <c r="O50" s="13"/>
    </row>
    <row r="51" spans="2:15" ht="19.5" customHeight="1" thickBot="1">
      <c r="B51" s="137"/>
      <c r="H51" s="20"/>
      <c r="J51" s="13"/>
      <c r="K51" s="13"/>
      <c r="L51" s="13"/>
      <c r="M51" s="13"/>
      <c r="N51" s="13"/>
      <c r="O51" s="13"/>
    </row>
    <row r="52" spans="8:15" ht="19.5" customHeight="1">
      <c r="H52" s="20"/>
      <c r="J52" s="13"/>
      <c r="K52" s="13"/>
      <c r="L52" s="13"/>
      <c r="M52" s="13"/>
      <c r="N52" s="13"/>
      <c r="O52" s="13"/>
    </row>
    <row r="53" spans="1:15" ht="19.5" customHeight="1">
      <c r="A53" s="11" t="s">
        <v>65</v>
      </c>
      <c r="H53" s="20"/>
      <c r="J53" s="13"/>
      <c r="K53" s="13"/>
      <c r="L53" s="13"/>
      <c r="M53" s="13"/>
      <c r="N53" s="13"/>
      <c r="O53" s="13"/>
    </row>
    <row r="54" spans="8:15" ht="19.5" customHeight="1">
      <c r="H54" s="294"/>
      <c r="J54" s="13"/>
      <c r="K54" s="13"/>
      <c r="L54" s="13"/>
      <c r="M54" s="13"/>
      <c r="N54" s="13"/>
      <c r="O54" s="13"/>
    </row>
    <row r="55" spans="2:15" ht="19.5" customHeight="1">
      <c r="B55" s="135" t="s">
        <v>147</v>
      </c>
      <c r="H55" s="295"/>
      <c r="J55" s="13"/>
      <c r="K55" s="13"/>
      <c r="L55" s="13"/>
      <c r="M55" s="13"/>
      <c r="N55" s="13"/>
      <c r="O55" s="13"/>
    </row>
    <row r="56" spans="2:15" ht="19.5" customHeight="1">
      <c r="B56" s="135" t="s">
        <v>130</v>
      </c>
      <c r="J56" s="13"/>
      <c r="K56" s="13"/>
      <c r="L56" s="13"/>
      <c r="M56" s="13"/>
      <c r="N56" s="13"/>
      <c r="O56" s="13"/>
    </row>
    <row r="57" spans="2:15" ht="19.5" customHeight="1">
      <c r="B57" s="135" t="s">
        <v>129</v>
      </c>
      <c r="J57" s="13"/>
      <c r="K57" s="13"/>
      <c r="L57" s="13"/>
      <c r="M57" s="13"/>
      <c r="N57" s="13"/>
      <c r="O57" s="13"/>
    </row>
    <row r="58" spans="2:15" ht="19.5" customHeight="1">
      <c r="B58" s="135" t="s">
        <v>148</v>
      </c>
      <c r="J58" s="13"/>
      <c r="K58" s="13"/>
      <c r="L58" s="13"/>
      <c r="M58" s="13"/>
      <c r="N58" s="13"/>
      <c r="O58" s="13"/>
    </row>
    <row r="59" spans="2:15" ht="19.5" customHeight="1">
      <c r="B59" s="135"/>
      <c r="J59" s="13"/>
      <c r="K59" s="13"/>
      <c r="L59" s="13"/>
      <c r="M59" s="13"/>
      <c r="N59" s="13"/>
      <c r="O59" s="13"/>
    </row>
    <row r="60" spans="1:15" ht="19.5" customHeight="1">
      <c r="A60" s="11" t="s">
        <v>67</v>
      </c>
      <c r="J60" s="13"/>
      <c r="K60" s="13"/>
      <c r="L60" s="13"/>
      <c r="M60" s="13"/>
      <c r="N60" s="13"/>
      <c r="O60" s="13"/>
    </row>
    <row r="61" spans="1:15" ht="19.5" customHeight="1">
      <c r="A61" s="39" t="s">
        <v>66</v>
      </c>
      <c r="J61" s="13"/>
      <c r="K61" s="13"/>
      <c r="L61" s="13"/>
      <c r="M61" s="13"/>
      <c r="N61" s="13"/>
      <c r="O61" s="13"/>
    </row>
    <row r="62" spans="1:15" ht="19.5" customHeight="1">
      <c r="A62" s="20"/>
      <c r="J62" s="13"/>
      <c r="K62" s="13"/>
      <c r="L62" s="13"/>
      <c r="M62" s="13"/>
      <c r="N62" s="13"/>
      <c r="O62" s="13"/>
    </row>
    <row r="63" spans="1:15" ht="19.5" customHeight="1">
      <c r="A63" s="20"/>
      <c r="B63" s="20"/>
      <c r="C63" s="20"/>
      <c r="D63" s="20"/>
      <c r="E63" s="20"/>
      <c r="J63" s="13"/>
      <c r="K63" s="13"/>
      <c r="L63" s="13"/>
      <c r="M63" s="13"/>
      <c r="N63" s="13"/>
      <c r="O63" s="13"/>
    </row>
    <row r="64" spans="1:15" ht="19.5" customHeight="1">
      <c r="A64" s="20"/>
      <c r="B64" s="20"/>
      <c r="C64" s="20"/>
      <c r="D64" s="20"/>
      <c r="E64" s="20"/>
      <c r="J64" s="13"/>
      <c r="K64" s="13"/>
      <c r="L64" s="13"/>
      <c r="M64" s="13"/>
      <c r="N64" s="13"/>
      <c r="O64" s="13"/>
    </row>
    <row r="65" spans="1:15" ht="19.5" customHeight="1">
      <c r="A65" s="20"/>
      <c r="B65" s="20"/>
      <c r="C65" s="20"/>
      <c r="D65" s="20"/>
      <c r="E65" s="20"/>
      <c r="J65" s="13"/>
      <c r="K65" s="13"/>
      <c r="L65" s="13"/>
      <c r="M65" s="13"/>
      <c r="N65" s="13"/>
      <c r="O65" s="13"/>
    </row>
    <row r="66" spans="1:15" ht="19.5" customHeight="1">
      <c r="A66" s="20"/>
      <c r="B66" s="20"/>
      <c r="C66" s="20"/>
      <c r="D66" s="20"/>
      <c r="E66" s="20"/>
      <c r="J66" s="13"/>
      <c r="K66" s="13"/>
      <c r="L66" s="13"/>
      <c r="M66" s="13"/>
      <c r="N66" s="13"/>
      <c r="O66" s="13"/>
    </row>
    <row r="67" spans="1:15" ht="19.5" customHeight="1">
      <c r="A67" s="20"/>
      <c r="B67" s="20"/>
      <c r="C67" s="20"/>
      <c r="D67" s="20"/>
      <c r="E67" s="20"/>
      <c r="J67" s="13"/>
      <c r="K67" s="13"/>
      <c r="L67" s="13"/>
      <c r="M67" s="13"/>
      <c r="N67" s="13"/>
      <c r="O67" s="13"/>
    </row>
    <row r="68" spans="1:15" ht="19.5" customHeight="1">
      <c r="A68" s="20"/>
      <c r="B68" s="20"/>
      <c r="C68" s="20"/>
      <c r="D68" s="20"/>
      <c r="E68" s="20"/>
      <c r="J68" s="13"/>
      <c r="K68" s="13"/>
      <c r="L68" s="13"/>
      <c r="M68" s="13"/>
      <c r="N68" s="13"/>
      <c r="O68" s="13"/>
    </row>
    <row r="69" spans="1:15" ht="19.5" customHeight="1">
      <c r="A69" s="20"/>
      <c r="B69" s="20"/>
      <c r="C69" s="20"/>
      <c r="D69" s="20"/>
      <c r="E69" s="20"/>
      <c r="J69" s="13"/>
      <c r="K69" s="13"/>
      <c r="L69" s="13"/>
      <c r="M69" s="13"/>
      <c r="N69" s="13"/>
      <c r="O69" s="13"/>
    </row>
    <row r="70" spans="1:15" ht="19.5" customHeight="1">
      <c r="A70" s="20"/>
      <c r="B70" s="20"/>
      <c r="C70" s="20"/>
      <c r="D70" s="20"/>
      <c r="E70" s="20"/>
      <c r="J70" s="13"/>
      <c r="K70" s="13"/>
      <c r="L70" s="13"/>
      <c r="M70" s="13"/>
      <c r="N70" s="13"/>
      <c r="O70" s="13"/>
    </row>
    <row r="71" spans="1:15" ht="19.5" customHeight="1">
      <c r="A71" s="20"/>
      <c r="B71" s="20"/>
      <c r="C71" s="20"/>
      <c r="D71" s="20"/>
      <c r="E71" s="20"/>
      <c r="J71" s="13"/>
      <c r="K71" s="13"/>
      <c r="L71" s="13"/>
      <c r="M71" s="13"/>
      <c r="N71" s="13"/>
      <c r="O71" s="13"/>
    </row>
    <row r="72" spans="1:15" ht="19.5" customHeight="1">
      <c r="A72" s="20"/>
      <c r="B72" s="20"/>
      <c r="C72" s="20"/>
      <c r="D72" s="20"/>
      <c r="E72" s="20"/>
      <c r="J72" s="13"/>
      <c r="K72" s="13"/>
      <c r="L72" s="13"/>
      <c r="M72" s="13"/>
      <c r="N72" s="13"/>
      <c r="O72" s="13"/>
    </row>
    <row r="73" spans="1:15" ht="19.5" customHeight="1">
      <c r="A73" s="20"/>
      <c r="B73" s="20"/>
      <c r="C73" s="20"/>
      <c r="D73" s="20"/>
      <c r="E73" s="20"/>
      <c r="J73" s="13"/>
      <c r="K73" s="13"/>
      <c r="L73" s="13"/>
      <c r="M73" s="13"/>
      <c r="N73" s="13"/>
      <c r="O73" s="13"/>
    </row>
    <row r="74" spans="1:6" ht="19.5" customHeight="1">
      <c r="A74" s="20"/>
      <c r="B74" s="20"/>
      <c r="C74" s="20"/>
      <c r="D74" s="20"/>
      <c r="E74" s="20"/>
      <c r="F74" s="27"/>
    </row>
    <row r="75" spans="1:5" ht="19.5" customHeight="1">
      <c r="A75" s="20"/>
      <c r="B75" s="20"/>
      <c r="C75" s="20"/>
      <c r="D75" s="20"/>
      <c r="E75" s="20"/>
    </row>
    <row r="76" spans="1:5" ht="19.5" customHeight="1">
      <c r="A76" s="20"/>
      <c r="B76" s="20"/>
      <c r="C76" s="20"/>
      <c r="D76" s="20"/>
      <c r="E76" s="20"/>
    </row>
    <row r="77" spans="1:5" ht="19.5" customHeight="1">
      <c r="A77" s="20"/>
      <c r="B77" s="20"/>
      <c r="C77" s="20"/>
      <c r="D77" s="20"/>
      <c r="E77" s="20"/>
    </row>
    <row r="78" spans="1:5" ht="19.5" customHeight="1">
      <c r="A78" s="20"/>
      <c r="B78" s="20"/>
      <c r="C78" s="20"/>
      <c r="D78" s="20"/>
      <c r="E78" s="20"/>
    </row>
    <row r="79" spans="1:5" ht="19.5" customHeight="1">
      <c r="A79" s="20"/>
      <c r="B79" s="20"/>
      <c r="C79" s="20"/>
      <c r="D79" s="20"/>
      <c r="E79" s="20"/>
    </row>
    <row r="80" spans="1:5" ht="19.5" customHeight="1">
      <c r="A80" s="20"/>
      <c r="B80" s="20"/>
      <c r="C80" s="20"/>
      <c r="D80" s="20"/>
      <c r="E80" s="20"/>
    </row>
    <row r="81" spans="1:5" ht="19.5" customHeight="1">
      <c r="A81" s="20"/>
      <c r="B81" s="20"/>
      <c r="C81" s="20"/>
      <c r="D81" s="20"/>
      <c r="E81" s="20"/>
    </row>
    <row r="82" spans="1:5" ht="19.5" customHeight="1">
      <c r="A82" s="20"/>
      <c r="B82" s="20"/>
      <c r="C82" s="20"/>
      <c r="D82" s="20"/>
      <c r="E82" s="20"/>
    </row>
    <row r="83" spans="1:5" ht="19.5" customHeight="1">
      <c r="A83" s="20"/>
      <c r="B83" s="20"/>
      <c r="C83" s="20"/>
      <c r="D83" s="20"/>
      <c r="E83" s="20"/>
    </row>
    <row r="84" spans="1:5" ht="19.5" customHeight="1">
      <c r="A84" s="20"/>
      <c r="B84" s="20"/>
      <c r="C84" s="20"/>
      <c r="D84" s="20"/>
      <c r="E84" s="20"/>
    </row>
    <row r="85" spans="1:5" ht="19.5" customHeight="1">
      <c r="A85" s="20"/>
      <c r="B85" s="20"/>
      <c r="C85" s="20"/>
      <c r="D85" s="20"/>
      <c r="E85" s="20"/>
    </row>
  </sheetData>
  <sheetProtection selectLockedCells="1" selectUnlockedCells="1"/>
  <mergeCells count="2">
    <mergeCell ref="I29:I31"/>
    <mergeCell ref="G11:H11"/>
  </mergeCells>
  <printOptions/>
  <pageMargins left="0.75" right="0.75" top="1" bottom="1" header="0.5" footer="0.5"/>
  <pageSetup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2"/>
  <sheetViews>
    <sheetView tabSelected="1" view="pageBreakPreview" zoomScale="75" zoomScaleNormal="70" zoomScaleSheetLayoutView="75" zoomScalePageLayoutView="0" workbookViewId="0" topLeftCell="A150">
      <selection activeCell="H150" sqref="H150"/>
    </sheetView>
  </sheetViews>
  <sheetFormatPr defaultColWidth="9.140625" defaultRowHeight="19.5" customHeight="1"/>
  <cols>
    <col min="1" max="1" width="4.00390625" style="99" customWidth="1"/>
    <col min="2" max="2" width="8.140625" style="85" customWidth="1"/>
    <col min="3" max="3" width="7.00390625" style="194" customWidth="1"/>
    <col min="4" max="4" width="31.421875" style="99" customWidth="1"/>
    <col min="5" max="5" width="4.7109375" style="99" customWidth="1"/>
    <col min="6" max="6" width="31.421875" style="99" customWidth="1"/>
    <col min="7" max="7" width="4.7109375" style="280" customWidth="1"/>
    <col min="8" max="8" width="4.7109375" style="99" customWidth="1"/>
    <col min="9" max="9" width="2.7109375" style="103" customWidth="1"/>
    <col min="10" max="10" width="4.7109375" style="99" customWidth="1"/>
    <col min="11" max="11" width="4.7109375" style="303" customWidth="1"/>
    <col min="12" max="12" width="0.71875" style="99" customWidth="1"/>
    <col min="13" max="13" width="9.28125" style="85" customWidth="1"/>
    <col min="14" max="14" width="7.00390625" style="194" customWidth="1"/>
    <col min="15" max="15" width="30.7109375" style="99" customWidth="1"/>
    <col min="16" max="16" width="4.7109375" style="99" customWidth="1"/>
    <col min="17" max="17" width="30.7109375" style="99" customWidth="1"/>
    <col min="18" max="18" width="4.7109375" style="99" customWidth="1"/>
    <col min="19" max="19" width="2.7109375" style="103" customWidth="1"/>
    <col min="20" max="20" width="4.7109375" style="99" customWidth="1"/>
    <col min="21" max="21" width="4.7109375" style="303" customWidth="1"/>
    <col min="22" max="22" width="9.140625" style="169" hidden="1" customWidth="1"/>
    <col min="23" max="24" width="15.8515625" style="169" hidden="1" customWidth="1"/>
    <col min="25" max="26" width="9.140625" style="169" hidden="1" customWidth="1"/>
    <col min="27" max="36" width="9.140625" style="169" customWidth="1"/>
    <col min="37" max="16384" width="9.140625" style="99" customWidth="1"/>
  </cols>
  <sheetData>
    <row r="1" spans="1:36" ht="45" customHeight="1">
      <c r="A1" s="40"/>
      <c r="B1" s="41"/>
      <c r="D1" s="8"/>
      <c r="E1" s="3"/>
      <c r="F1" s="8"/>
      <c r="H1" s="3"/>
      <c r="I1" s="3"/>
      <c r="J1" s="42"/>
      <c r="K1" s="302"/>
      <c r="L1" s="42"/>
      <c r="M1" s="41"/>
      <c r="N1" s="188"/>
      <c r="O1" s="8"/>
      <c r="P1" s="3"/>
      <c r="S1" s="3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</row>
    <row r="2" spans="1:36" ht="45" customHeight="1">
      <c r="A2" s="40"/>
      <c r="B2" s="41"/>
      <c r="D2" s="8"/>
      <c r="E2" s="3"/>
      <c r="F2" s="8"/>
      <c r="H2" s="3"/>
      <c r="I2" s="3"/>
      <c r="J2" s="42"/>
      <c r="K2" s="302"/>
      <c r="L2" s="42"/>
      <c r="M2" s="41"/>
      <c r="N2" s="188"/>
      <c r="O2" s="8"/>
      <c r="P2" s="3"/>
      <c r="S2" s="3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</row>
    <row r="3" spans="1:36" ht="19.5" customHeight="1">
      <c r="A3" s="40"/>
      <c r="B3" s="41"/>
      <c r="D3" s="8"/>
      <c r="E3" s="3"/>
      <c r="F3" s="8"/>
      <c r="H3" s="3"/>
      <c r="I3" s="3"/>
      <c r="J3" s="3"/>
      <c r="L3" s="3"/>
      <c r="M3" s="41"/>
      <c r="N3" s="188"/>
      <c r="O3" s="8"/>
      <c r="P3" s="3"/>
      <c r="S3" s="3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</row>
    <row r="4" spans="1:36" ht="19.5" customHeight="1">
      <c r="A4" s="40"/>
      <c r="B4" s="41"/>
      <c r="D4" s="8"/>
      <c r="E4" s="3"/>
      <c r="F4" s="8"/>
      <c r="H4" s="3"/>
      <c r="I4" s="3"/>
      <c r="J4" s="3"/>
      <c r="L4" s="3"/>
      <c r="M4" s="41"/>
      <c r="N4" s="188"/>
      <c r="O4" s="8"/>
      <c r="P4" s="3"/>
      <c r="S4" s="3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2:36" s="12" customFormat="1" ht="19.5" customHeight="1">
      <c r="B5" s="35" t="s">
        <v>41</v>
      </c>
      <c r="C5" s="212"/>
      <c r="D5" s="33"/>
      <c r="E5" s="255" t="s">
        <v>42</v>
      </c>
      <c r="F5" s="33"/>
      <c r="G5" s="280"/>
      <c r="H5" s="44"/>
      <c r="I5" s="44"/>
      <c r="J5" s="44"/>
      <c r="K5" s="303"/>
      <c r="L5" s="44"/>
      <c r="M5" s="35"/>
      <c r="N5" s="259" t="s">
        <v>204</v>
      </c>
      <c r="O5" s="33"/>
      <c r="P5" s="255" t="s">
        <v>205</v>
      </c>
      <c r="Q5" s="35"/>
      <c r="S5" s="44"/>
      <c r="U5" s="303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</row>
    <row r="6" spans="2:36" s="12" customFormat="1" ht="19.5" customHeight="1">
      <c r="B6" s="43"/>
      <c r="C6" s="194"/>
      <c r="E6" s="45"/>
      <c r="F6" s="33"/>
      <c r="G6" s="280"/>
      <c r="H6" s="44"/>
      <c r="I6" s="44"/>
      <c r="J6" s="44"/>
      <c r="K6" s="303"/>
      <c r="L6" s="44"/>
      <c r="M6" s="43"/>
      <c r="N6" s="43"/>
      <c r="P6" s="46" t="s">
        <v>206</v>
      </c>
      <c r="S6" s="44"/>
      <c r="U6" s="303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</row>
    <row r="7" spans="1:21" s="2" customFormat="1" ht="19.5" customHeight="1">
      <c r="A7" s="255"/>
      <c r="B7" s="255" t="s">
        <v>43</v>
      </c>
      <c r="C7" s="48"/>
      <c r="D7" s="255"/>
      <c r="E7" s="255" t="s">
        <v>44</v>
      </c>
      <c r="F7" s="255"/>
      <c r="G7" s="256"/>
      <c r="H7" s="256"/>
      <c r="I7" s="256"/>
      <c r="J7" s="257"/>
      <c r="K7" s="304"/>
      <c r="L7" s="257"/>
      <c r="M7" s="48"/>
      <c r="N7" s="255" t="s">
        <v>43</v>
      </c>
      <c r="O7" s="258"/>
      <c r="P7" s="255" t="s">
        <v>207</v>
      </c>
      <c r="S7" s="256"/>
      <c r="U7" s="302"/>
    </row>
    <row r="8" spans="1:36" s="12" customFormat="1" ht="19.5" customHeight="1">
      <c r="A8" s="43"/>
      <c r="B8" s="47"/>
      <c r="C8" s="213"/>
      <c r="D8" s="33"/>
      <c r="E8" s="44"/>
      <c r="F8" s="33"/>
      <c r="G8" s="280"/>
      <c r="H8" s="44"/>
      <c r="I8" s="49"/>
      <c r="J8" s="50"/>
      <c r="K8" s="304"/>
      <c r="L8" s="50"/>
      <c r="M8" s="48"/>
      <c r="N8" s="190"/>
      <c r="O8" s="51"/>
      <c r="P8" s="44"/>
      <c r="S8" s="44"/>
      <c r="U8" s="303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</row>
    <row r="9" spans="1:36" ht="35.25">
      <c r="A9" s="358" t="str">
        <f>Schedule!D2</f>
        <v>European Championship Junior Girls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02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</row>
    <row r="10" spans="1:36" ht="19.5" customHeight="1">
      <c r="A10" s="53"/>
      <c r="B10" s="54"/>
      <c r="C10" s="190"/>
      <c r="D10" s="53"/>
      <c r="E10" s="52"/>
      <c r="F10" s="53"/>
      <c r="G10" s="256"/>
      <c r="H10" s="52"/>
      <c r="I10" s="52"/>
      <c r="J10" s="52"/>
      <c r="K10" s="302"/>
      <c r="L10" s="52"/>
      <c r="M10" s="54"/>
      <c r="N10" s="190"/>
      <c r="O10" s="53"/>
      <c r="P10" s="3"/>
      <c r="S10" s="3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</row>
    <row r="11" spans="1:36" ht="25.5">
      <c r="A11" s="359" t="str">
        <f>Schedule!G2</f>
        <v>Vienna (Austria)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05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</row>
    <row r="12" spans="1:36" ht="19.5" customHeight="1">
      <c r="A12" s="56"/>
      <c r="B12" s="57"/>
      <c r="C12" s="191"/>
      <c r="D12" s="56"/>
      <c r="E12" s="55"/>
      <c r="F12" s="56"/>
      <c r="G12" s="281"/>
      <c r="H12" s="55"/>
      <c r="I12" s="55"/>
      <c r="J12" s="55"/>
      <c r="K12" s="305"/>
      <c r="L12" s="55"/>
      <c r="M12" s="57"/>
      <c r="N12" s="191"/>
      <c r="O12" s="56"/>
      <c r="P12" s="3"/>
      <c r="S12" s="3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</row>
    <row r="13" spans="1:36" ht="25.5">
      <c r="A13" s="359" t="str">
        <f>Schedule!F4</f>
        <v>July 25 - 31, 2010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05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</row>
    <row r="14" spans="1:36" ht="25.5">
      <c r="A14" s="56"/>
      <c r="B14" s="57"/>
      <c r="C14" s="191"/>
      <c r="D14" s="56"/>
      <c r="E14" s="55"/>
      <c r="F14" s="56"/>
      <c r="G14" s="281"/>
      <c r="H14" s="55"/>
      <c r="I14" s="55"/>
      <c r="J14" s="55"/>
      <c r="K14" s="305"/>
      <c r="L14" s="55"/>
      <c r="M14" s="57"/>
      <c r="N14" s="191"/>
      <c r="O14" s="364" t="str">
        <f>Schedule!E46</f>
        <v>Released:</v>
      </c>
      <c r="P14" s="364"/>
      <c r="Q14" s="327" t="str">
        <f>IF(Schedule!F46="","",Schedule!F46)</f>
        <v>2010, April 25</v>
      </c>
      <c r="R14" s="327"/>
      <c r="S14" s="3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</row>
    <row r="15" spans="1:36" ht="19.5" customHeight="1">
      <c r="A15" s="56"/>
      <c r="B15" s="57"/>
      <c r="C15" s="191"/>
      <c r="D15" s="56"/>
      <c r="E15" s="55"/>
      <c r="F15" s="56"/>
      <c r="G15" s="281"/>
      <c r="H15" s="55"/>
      <c r="I15" s="55"/>
      <c r="J15" s="55"/>
      <c r="K15" s="305"/>
      <c r="L15" s="55"/>
      <c r="M15" s="57"/>
      <c r="N15" s="191"/>
      <c r="O15" s="365" t="str">
        <f>Schedule!E47</f>
        <v>Last up-date:</v>
      </c>
      <c r="P15" s="365"/>
      <c r="Q15" s="363" t="str">
        <f>IF(Schedule!F47="","",Schedule!F47)</f>
        <v>2010, June 14</v>
      </c>
      <c r="R15" s="363"/>
      <c r="S15" s="3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</row>
    <row r="16" spans="1:36" ht="6.75" customHeight="1">
      <c r="A16" s="58"/>
      <c r="B16" s="59"/>
      <c r="C16" s="200"/>
      <c r="D16" s="60"/>
      <c r="E16" s="5"/>
      <c r="F16" s="61"/>
      <c r="G16" s="282"/>
      <c r="H16" s="62"/>
      <c r="I16" s="62"/>
      <c r="J16" s="62"/>
      <c r="K16" s="306"/>
      <c r="L16" s="62"/>
      <c r="M16" s="59"/>
      <c r="N16" s="192"/>
      <c r="O16" s="60"/>
      <c r="P16" s="5"/>
      <c r="Q16" s="4"/>
      <c r="R16" s="4"/>
      <c r="S16" s="5"/>
      <c r="T16" s="4"/>
      <c r="U16" s="31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</row>
    <row r="17" spans="1:36" s="13" customFormat="1" ht="19.5" customHeight="1">
      <c r="A17" s="63"/>
      <c r="B17" s="64"/>
      <c r="C17" s="197"/>
      <c r="D17" s="65"/>
      <c r="E17" s="66"/>
      <c r="F17" s="67"/>
      <c r="G17" s="283"/>
      <c r="H17" s="68"/>
      <c r="I17" s="68"/>
      <c r="J17" s="68"/>
      <c r="K17" s="307"/>
      <c r="L17" s="68"/>
      <c r="M17" s="64"/>
      <c r="N17" s="193"/>
      <c r="O17" s="65"/>
      <c r="P17" s="66"/>
      <c r="S17" s="66"/>
      <c r="U17" s="312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</row>
    <row r="18" spans="2:36" s="11" customFormat="1" ht="19.5" customHeight="1">
      <c r="B18" s="47"/>
      <c r="C18" s="214" t="s">
        <v>215</v>
      </c>
      <c r="E18" s="43" t="s">
        <v>179</v>
      </c>
      <c r="G18" s="256"/>
      <c r="H18" s="43"/>
      <c r="I18" s="49"/>
      <c r="J18" s="49"/>
      <c r="K18" s="302"/>
      <c r="L18" s="49"/>
      <c r="N18" s="190"/>
      <c r="O18" s="43"/>
      <c r="P18" s="49"/>
      <c r="S18" s="49"/>
      <c r="U18" s="30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</row>
    <row r="19" spans="1:36" s="12" customFormat="1" ht="19.5" customHeight="1">
      <c r="A19" s="33"/>
      <c r="B19" s="14"/>
      <c r="C19" s="194"/>
      <c r="D19" s="33"/>
      <c r="E19" s="44"/>
      <c r="F19" s="33"/>
      <c r="G19" s="280"/>
      <c r="H19" s="44"/>
      <c r="I19" s="44"/>
      <c r="J19" s="44"/>
      <c r="K19" s="303"/>
      <c r="L19" s="44"/>
      <c r="M19" s="14"/>
      <c r="N19" s="194"/>
      <c r="O19" s="33"/>
      <c r="P19" s="44"/>
      <c r="S19" s="44"/>
      <c r="U19" s="30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</row>
    <row r="20" spans="1:36" s="12" customFormat="1" ht="19.5" customHeight="1">
      <c r="A20" s="33"/>
      <c r="B20" s="14"/>
      <c r="C20" s="194"/>
      <c r="D20" s="35" t="s">
        <v>33</v>
      </c>
      <c r="E20" s="69"/>
      <c r="F20" s="33" t="str">
        <f>Schedule!F11</f>
        <v>Austrian Federation</v>
      </c>
      <c r="G20" s="280"/>
      <c r="H20" s="44"/>
      <c r="I20" s="44"/>
      <c r="J20" s="33" t="str">
        <f>Schedule!G11</f>
        <v>Ms Charlotte Starnberger</v>
      </c>
      <c r="K20" s="303"/>
      <c r="L20" s="70"/>
      <c r="M20" s="71"/>
      <c r="N20" s="195"/>
      <c r="O20" s="33"/>
      <c r="P20" s="44"/>
      <c r="S20" s="44"/>
      <c r="U20" s="30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</row>
    <row r="21" spans="1:36" s="12" customFormat="1" ht="19.5" customHeight="1">
      <c r="A21" s="72"/>
      <c r="B21" s="71"/>
      <c r="C21" s="194"/>
      <c r="D21" s="33"/>
      <c r="E21" s="44"/>
      <c r="F21" s="33"/>
      <c r="G21" s="280"/>
      <c r="H21" s="44"/>
      <c r="I21" s="73"/>
      <c r="J21" s="33"/>
      <c r="K21" s="303"/>
      <c r="L21" s="44"/>
      <c r="M21" s="74" t="str">
        <f>Schedule!H12</f>
        <v>info@softball2010.at </v>
      </c>
      <c r="N21" s="195"/>
      <c r="O21" s="33"/>
      <c r="P21" s="44"/>
      <c r="S21" s="44"/>
      <c r="U21" s="30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</row>
    <row r="22" spans="1:36" s="12" customFormat="1" ht="19.5" customHeight="1">
      <c r="A22" s="72"/>
      <c r="B22" s="71"/>
      <c r="C22" s="194"/>
      <c r="D22" s="33"/>
      <c r="E22" s="44"/>
      <c r="F22" s="33"/>
      <c r="G22" s="280"/>
      <c r="H22" s="44"/>
      <c r="I22" s="73"/>
      <c r="J22" s="33"/>
      <c r="K22" s="303"/>
      <c r="L22" s="44"/>
      <c r="M22" s="74"/>
      <c r="N22" s="195"/>
      <c r="O22" s="33"/>
      <c r="P22" s="44"/>
      <c r="S22" s="44"/>
      <c r="U22" s="30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</row>
    <row r="23" spans="1:36" s="12" customFormat="1" ht="19.5" customHeight="1">
      <c r="A23" s="33"/>
      <c r="B23" s="75"/>
      <c r="C23" s="215" t="s">
        <v>34</v>
      </c>
      <c r="D23" s="76"/>
      <c r="E23" s="44"/>
      <c r="F23" s="33"/>
      <c r="G23" s="280"/>
      <c r="H23" s="44"/>
      <c r="I23" s="73"/>
      <c r="J23" s="44"/>
      <c r="K23" s="303"/>
      <c r="L23" s="44"/>
      <c r="M23" s="75"/>
      <c r="N23" s="188"/>
      <c r="O23" s="33"/>
      <c r="P23" s="44"/>
      <c r="S23" s="44"/>
      <c r="U23" s="30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</row>
    <row r="24" spans="1:36" s="12" customFormat="1" ht="19.5" customHeight="1">
      <c r="A24" s="74"/>
      <c r="B24" s="71"/>
      <c r="C24" s="194"/>
      <c r="D24" s="33"/>
      <c r="E24" s="44"/>
      <c r="F24" s="33"/>
      <c r="G24" s="280"/>
      <c r="H24" s="44"/>
      <c r="I24" s="73"/>
      <c r="J24" s="44"/>
      <c r="K24" s="303"/>
      <c r="L24" s="44"/>
      <c r="M24" s="71"/>
      <c r="N24" s="195"/>
      <c r="O24" s="33"/>
      <c r="P24" s="44"/>
      <c r="S24" s="44"/>
      <c r="U24" s="30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</row>
    <row r="25" spans="1:36" s="12" customFormat="1" ht="19.5" customHeight="1">
      <c r="A25" s="33"/>
      <c r="B25" s="14"/>
      <c r="C25" s="194"/>
      <c r="D25" s="72" t="s">
        <v>35</v>
      </c>
      <c r="E25" s="44"/>
      <c r="F25" s="33"/>
      <c r="G25" s="280"/>
      <c r="H25" s="33" t="str">
        <f>Schedule!F18</f>
        <v>Andre van Overbeek</v>
      </c>
      <c r="I25" s="44"/>
      <c r="J25" s="44"/>
      <c r="K25" s="303"/>
      <c r="L25" s="73"/>
      <c r="M25" s="14"/>
      <c r="N25" s="194"/>
      <c r="O25" s="74"/>
      <c r="P25" s="69"/>
      <c r="S25" s="44"/>
      <c r="U25" s="30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</row>
    <row r="26" spans="1:36" s="12" customFormat="1" ht="19.5" customHeight="1">
      <c r="A26" s="33"/>
      <c r="B26" s="14"/>
      <c r="C26" s="194"/>
      <c r="D26" s="35"/>
      <c r="E26" s="44"/>
      <c r="F26" s="33"/>
      <c r="G26" s="280"/>
      <c r="H26" s="33"/>
      <c r="I26" s="44"/>
      <c r="J26" s="44"/>
      <c r="K26" s="303"/>
      <c r="L26" s="73"/>
      <c r="M26" s="14"/>
      <c r="N26" s="194"/>
      <c r="O26" s="74"/>
      <c r="P26" s="69"/>
      <c r="S26" s="44"/>
      <c r="U26" s="30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</row>
    <row r="27" spans="1:36" s="12" customFormat="1" ht="19.5" customHeight="1">
      <c r="A27" s="33"/>
      <c r="B27" s="14"/>
      <c r="C27" s="194"/>
      <c r="D27" s="72" t="s">
        <v>36</v>
      </c>
      <c r="E27" s="44"/>
      <c r="F27" s="33"/>
      <c r="G27" s="280"/>
      <c r="H27" s="33" t="str">
        <f>Schedule!F20</f>
        <v>Mike Jennings</v>
      </c>
      <c r="I27" s="44"/>
      <c r="J27" s="44"/>
      <c r="K27" s="303"/>
      <c r="L27" s="73"/>
      <c r="M27" s="14"/>
      <c r="N27" s="194"/>
      <c r="O27" s="74"/>
      <c r="P27" s="69"/>
      <c r="S27" s="44"/>
      <c r="U27" s="30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</row>
    <row r="28" spans="1:36" s="12" customFormat="1" ht="19.5" customHeight="1">
      <c r="A28" s="33"/>
      <c r="B28" s="14"/>
      <c r="C28" s="194"/>
      <c r="D28" s="35"/>
      <c r="E28" s="44"/>
      <c r="F28" s="33"/>
      <c r="G28" s="280"/>
      <c r="H28" s="33"/>
      <c r="I28" s="44"/>
      <c r="J28" s="44"/>
      <c r="K28" s="303"/>
      <c r="L28" s="73"/>
      <c r="M28" s="14"/>
      <c r="N28" s="194"/>
      <c r="O28" s="74"/>
      <c r="P28" s="69"/>
      <c r="S28" s="44"/>
      <c r="U28" s="30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</row>
    <row r="29" spans="1:36" s="12" customFormat="1" ht="19.5" customHeight="1">
      <c r="A29" s="33"/>
      <c r="B29" s="14"/>
      <c r="C29" s="194"/>
      <c r="D29" s="72" t="s">
        <v>37</v>
      </c>
      <c r="E29" s="44"/>
      <c r="F29" s="33"/>
      <c r="G29" s="280"/>
      <c r="H29" s="33" t="str">
        <f>Schedule!F21</f>
        <v>Bert Loggen </v>
      </c>
      <c r="I29" s="44"/>
      <c r="J29" s="44"/>
      <c r="K29" s="303"/>
      <c r="L29" s="73"/>
      <c r="M29" s="14"/>
      <c r="N29" s="194"/>
      <c r="O29" s="74"/>
      <c r="P29" s="69"/>
      <c r="S29" s="44"/>
      <c r="U29" s="30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</row>
    <row r="30" spans="1:36" s="12" customFormat="1" ht="19.5" customHeight="1">
      <c r="A30" s="33"/>
      <c r="B30" s="14"/>
      <c r="C30" s="194"/>
      <c r="E30" s="44"/>
      <c r="F30" s="33"/>
      <c r="G30" s="280"/>
      <c r="H30" s="33"/>
      <c r="I30" s="44"/>
      <c r="J30" s="44"/>
      <c r="K30" s="303"/>
      <c r="L30" s="73"/>
      <c r="M30" s="14"/>
      <c r="N30" s="194"/>
      <c r="O30" s="74"/>
      <c r="P30" s="69"/>
      <c r="S30" s="44"/>
      <c r="U30" s="30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</row>
    <row r="31" spans="1:36" s="12" customFormat="1" ht="19.5" customHeight="1">
      <c r="A31" s="33"/>
      <c r="B31" s="14"/>
      <c r="C31" s="194"/>
      <c r="D31" s="72" t="s">
        <v>38</v>
      </c>
      <c r="E31" s="44"/>
      <c r="F31" s="33"/>
      <c r="G31" s="280"/>
      <c r="H31" s="33" t="str">
        <f>Schedule!F23</f>
        <v>Fabio Capitoni</v>
      </c>
      <c r="I31" s="44"/>
      <c r="J31" s="44"/>
      <c r="K31" s="303"/>
      <c r="L31" s="73"/>
      <c r="M31" s="14"/>
      <c r="N31" s="194"/>
      <c r="O31" s="74"/>
      <c r="P31" s="69"/>
      <c r="S31" s="44"/>
      <c r="U31" s="30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</row>
    <row r="32" spans="1:36" s="12" customFormat="1" ht="19.5" customHeight="1">
      <c r="A32" s="33"/>
      <c r="B32" s="14"/>
      <c r="C32" s="194"/>
      <c r="D32" s="72"/>
      <c r="E32" s="44"/>
      <c r="F32" s="33"/>
      <c r="G32" s="280"/>
      <c r="H32" s="33"/>
      <c r="I32" s="44"/>
      <c r="J32" s="44"/>
      <c r="K32" s="303"/>
      <c r="L32" s="73"/>
      <c r="M32" s="14"/>
      <c r="N32" s="194"/>
      <c r="O32" s="74"/>
      <c r="P32" s="69"/>
      <c r="S32" s="44"/>
      <c r="U32" s="30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</row>
    <row r="33" spans="1:36" s="12" customFormat="1" ht="19.5" customHeight="1">
      <c r="A33" s="33"/>
      <c r="B33" s="14"/>
      <c r="C33" s="194"/>
      <c r="E33" s="44"/>
      <c r="F33" s="33"/>
      <c r="G33" s="280"/>
      <c r="H33" s="33"/>
      <c r="I33" s="44"/>
      <c r="J33" s="44"/>
      <c r="K33" s="303"/>
      <c r="L33" s="73"/>
      <c r="M33" s="14"/>
      <c r="N33" s="194"/>
      <c r="O33" s="74"/>
      <c r="P33" s="69"/>
      <c r="S33" s="44"/>
      <c r="U33" s="30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</row>
    <row r="34" spans="1:36" s="12" customFormat="1" ht="19.5" customHeight="1">
      <c r="A34" s="33"/>
      <c r="B34" s="14"/>
      <c r="C34" s="194"/>
      <c r="D34" s="72" t="s">
        <v>39</v>
      </c>
      <c r="E34" s="44"/>
      <c r="F34" s="33"/>
      <c r="G34" s="280"/>
      <c r="H34" s="33" t="str">
        <f>Schedule!F25</f>
        <v>Cornelia Chwojka</v>
      </c>
      <c r="I34" s="44"/>
      <c r="J34" s="44"/>
      <c r="K34" s="303"/>
      <c r="L34" s="44"/>
      <c r="M34" s="14"/>
      <c r="N34" s="194"/>
      <c r="O34" s="74"/>
      <c r="P34" s="69"/>
      <c r="S34" s="44"/>
      <c r="U34" s="30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</row>
    <row r="35" spans="1:36" s="12" customFormat="1" ht="19.5" customHeight="1">
      <c r="A35" s="33"/>
      <c r="B35" s="14"/>
      <c r="C35" s="194"/>
      <c r="D35" s="72"/>
      <c r="E35" s="44"/>
      <c r="F35" s="33"/>
      <c r="G35" s="280"/>
      <c r="H35" s="33" t="str">
        <f>Schedule!F26</f>
        <v>Francesca Fabretto</v>
      </c>
      <c r="I35" s="44"/>
      <c r="J35" s="44"/>
      <c r="K35" s="303"/>
      <c r="L35" s="44"/>
      <c r="M35" s="14"/>
      <c r="N35" s="194"/>
      <c r="O35" s="74"/>
      <c r="P35" s="69"/>
      <c r="S35" s="44"/>
      <c r="U35" s="30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</row>
    <row r="36" spans="1:36" s="12" customFormat="1" ht="19.5" customHeight="1">
      <c r="A36" s="33"/>
      <c r="B36" s="14"/>
      <c r="C36" s="194"/>
      <c r="D36" s="35"/>
      <c r="E36" s="44"/>
      <c r="F36" s="33"/>
      <c r="G36" s="280"/>
      <c r="H36" s="33"/>
      <c r="I36" s="44"/>
      <c r="J36" s="44"/>
      <c r="K36" s="303"/>
      <c r="L36" s="73"/>
      <c r="M36" s="14"/>
      <c r="N36" s="194"/>
      <c r="O36" s="74"/>
      <c r="P36" s="69"/>
      <c r="S36" s="44"/>
      <c r="U36" s="30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</row>
    <row r="37" spans="1:36" s="12" customFormat="1" ht="19.5" customHeight="1">
      <c r="A37" s="33"/>
      <c r="B37" s="14"/>
      <c r="C37" s="194"/>
      <c r="D37" s="72" t="s">
        <v>40</v>
      </c>
      <c r="E37" s="44"/>
      <c r="F37" s="33"/>
      <c r="G37" s="280"/>
      <c r="H37" s="33" t="str">
        <f>IF(Schedule!F29="","",Schedule!F29)</f>
        <v>Raymond Pettersson</v>
      </c>
      <c r="I37" s="44"/>
      <c r="J37" s="44"/>
      <c r="K37" s="303"/>
      <c r="L37" s="44"/>
      <c r="M37" s="14"/>
      <c r="N37" s="194"/>
      <c r="O37" s="74"/>
      <c r="P37" s="33" t="str">
        <f>IF(Schedule!H29="","",Schedule!H29)</f>
        <v>Sabrina Fabrizi</v>
      </c>
      <c r="S37" s="44"/>
      <c r="U37" s="30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</row>
    <row r="38" spans="1:36" s="12" customFormat="1" ht="19.5" customHeight="1">
      <c r="A38" s="33"/>
      <c r="B38" s="14"/>
      <c r="C38" s="188"/>
      <c r="D38" s="234"/>
      <c r="E38" s="44"/>
      <c r="F38" s="33"/>
      <c r="G38" s="280"/>
      <c r="H38" s="33" t="str">
        <f>IF(Schedule!F30="","",Schedule!F30)</f>
        <v>Pavel Repa</v>
      </c>
      <c r="I38" s="44"/>
      <c r="J38" s="44"/>
      <c r="K38" s="303"/>
      <c r="L38" s="44"/>
      <c r="M38" s="14"/>
      <c r="N38" s="194"/>
      <c r="O38" s="74"/>
      <c r="P38" s="33" t="str">
        <f>IF(Schedule!H30="","",Schedule!H30)</f>
        <v>Alfonso Olivieri</v>
      </c>
      <c r="S38" s="44"/>
      <c r="U38" s="30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</row>
    <row r="39" spans="1:36" s="12" customFormat="1" ht="19.5" customHeight="1">
      <c r="A39" s="33"/>
      <c r="B39" s="14"/>
      <c r="C39" s="188"/>
      <c r="D39" s="77"/>
      <c r="E39" s="44"/>
      <c r="F39" s="33"/>
      <c r="G39" s="280"/>
      <c r="H39" s="33" t="str">
        <f>IF(Schedule!F31="","",Schedule!F31)</f>
        <v>Christelle Berthoumieux</v>
      </c>
      <c r="I39" s="44"/>
      <c r="J39" s="44"/>
      <c r="K39" s="303"/>
      <c r="L39" s="44"/>
      <c r="M39" s="14"/>
      <c r="N39" s="194"/>
      <c r="O39" s="74"/>
      <c r="P39" s="33" t="str">
        <f>IF(Schedule!H31="","",Schedule!H31)</f>
        <v>Martin Harcrik</v>
      </c>
      <c r="S39" s="44"/>
      <c r="U39" s="30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</row>
    <row r="40" spans="1:36" s="12" customFormat="1" ht="19.5" customHeight="1">
      <c r="A40" s="33"/>
      <c r="B40" s="14"/>
      <c r="C40" s="188"/>
      <c r="D40" s="77"/>
      <c r="E40" s="44"/>
      <c r="F40" s="33"/>
      <c r="G40" s="280"/>
      <c r="H40" s="33" t="str">
        <f>IF(Schedule!F32="","",Schedule!F32)</f>
        <v>Martin Franz</v>
      </c>
      <c r="I40" s="44"/>
      <c r="J40" s="44"/>
      <c r="K40" s="303"/>
      <c r="L40" s="44"/>
      <c r="M40" s="14"/>
      <c r="N40" s="194"/>
      <c r="O40" s="74"/>
      <c r="P40" s="33" t="str">
        <f>IF(Schedule!H32="","",Schedule!H32)</f>
        <v>Matus Krcmarik</v>
      </c>
      <c r="S40" s="44"/>
      <c r="U40" s="30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</row>
    <row r="41" spans="1:36" s="12" customFormat="1" ht="19.5" customHeight="1">
      <c r="A41" s="33"/>
      <c r="B41" s="14"/>
      <c r="C41" s="188"/>
      <c r="D41" s="77"/>
      <c r="E41" s="44"/>
      <c r="F41" s="33"/>
      <c r="G41" s="280"/>
      <c r="H41" s="33" t="str">
        <f>IF(Schedule!F33="","",Schedule!F33)</f>
        <v>Slava  Popov </v>
      </c>
      <c r="I41" s="44"/>
      <c r="J41" s="44"/>
      <c r="K41" s="303"/>
      <c r="L41" s="44"/>
      <c r="M41" s="14"/>
      <c r="N41" s="194"/>
      <c r="O41" s="74"/>
      <c r="P41" s="33" t="str">
        <f>IF(Schedule!H33="","",Schedule!H33)</f>
        <v>Peter Smahovsky</v>
      </c>
      <c r="S41" s="44"/>
      <c r="U41" s="30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</row>
    <row r="42" spans="1:36" s="12" customFormat="1" ht="19.5" customHeight="1">
      <c r="A42" s="33"/>
      <c r="B42" s="14"/>
      <c r="C42" s="188"/>
      <c r="D42" s="77"/>
      <c r="E42" s="44"/>
      <c r="F42" s="33"/>
      <c r="G42" s="280"/>
      <c r="H42" s="33" t="str">
        <f>IF(Schedule!F34="","",Schedule!F34)</f>
        <v>Tomasz Plutarski</v>
      </c>
      <c r="I42" s="44"/>
      <c r="J42" s="44"/>
      <c r="K42" s="303"/>
      <c r="L42" s="44"/>
      <c r="M42" s="14"/>
      <c r="N42" s="194"/>
      <c r="O42" s="74"/>
      <c r="P42" s="33" t="str">
        <f>IF(Schedule!H34="","",Schedule!H34)</f>
        <v>Pavel Ovchinokov</v>
      </c>
      <c r="S42" s="44"/>
      <c r="U42" s="30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</row>
    <row r="43" spans="1:36" s="12" customFormat="1" ht="19.5" customHeight="1">
      <c r="A43" s="33"/>
      <c r="B43" s="14"/>
      <c r="C43" s="188"/>
      <c r="D43" s="77"/>
      <c r="E43" s="44"/>
      <c r="F43" s="33"/>
      <c r="G43" s="280"/>
      <c r="H43" s="33" t="str">
        <f>IF(Schedule!F35="","",Schedule!F35)</f>
        <v>Zdenek Zidek</v>
      </c>
      <c r="I43" s="44"/>
      <c r="J43" s="44"/>
      <c r="K43" s="303"/>
      <c r="L43" s="44"/>
      <c r="M43" s="14"/>
      <c r="N43" s="194"/>
      <c r="O43" s="74"/>
      <c r="P43" s="33" t="str">
        <f>IF(Schedule!H35="","",Schedule!H35)</f>
        <v>Nikos Petridis</v>
      </c>
      <c r="S43" s="44"/>
      <c r="U43" s="30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</row>
    <row r="44" spans="1:36" s="12" customFormat="1" ht="19.5" customHeight="1">
      <c r="A44" s="33"/>
      <c r="B44" s="14"/>
      <c r="C44" s="188"/>
      <c r="D44" s="77"/>
      <c r="E44" s="44"/>
      <c r="F44" s="33"/>
      <c r="G44" s="280"/>
      <c r="H44" s="33" t="str">
        <f>IF(Schedule!F36="","",Schedule!F36)</f>
        <v>Louis Rohan</v>
      </c>
      <c r="I44" s="44"/>
      <c r="J44" s="44"/>
      <c r="K44" s="303"/>
      <c r="L44" s="44"/>
      <c r="M44" s="14"/>
      <c r="N44" s="194"/>
      <c r="O44" s="74"/>
      <c r="P44" s="33"/>
      <c r="S44" s="44"/>
      <c r="U44" s="30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</row>
    <row r="45" spans="1:36" s="12" customFormat="1" ht="19.5" customHeight="1">
      <c r="A45" s="33"/>
      <c r="B45" s="14"/>
      <c r="C45" s="188"/>
      <c r="D45" s="77"/>
      <c r="E45" s="44"/>
      <c r="F45" s="33"/>
      <c r="G45" s="280"/>
      <c r="H45" s="33"/>
      <c r="I45" s="44"/>
      <c r="J45" s="44"/>
      <c r="K45" s="303"/>
      <c r="L45" s="44"/>
      <c r="M45" s="14"/>
      <c r="N45" s="194"/>
      <c r="O45" s="74"/>
      <c r="P45" s="33"/>
      <c r="S45" s="44"/>
      <c r="U45" s="30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</row>
    <row r="46" spans="1:36" s="12" customFormat="1" ht="19.5" customHeight="1">
      <c r="A46" s="78" t="s">
        <v>45</v>
      </c>
      <c r="B46" s="79"/>
      <c r="C46" s="216"/>
      <c r="D46" s="80"/>
      <c r="E46" s="81"/>
      <c r="F46" s="80"/>
      <c r="G46" s="284"/>
      <c r="H46" s="81"/>
      <c r="I46" s="81"/>
      <c r="J46" s="82" t="s">
        <v>46</v>
      </c>
      <c r="K46" s="308"/>
      <c r="L46" s="83"/>
      <c r="M46" s="79"/>
      <c r="N46" s="196"/>
      <c r="O46" s="33"/>
      <c r="P46" s="44"/>
      <c r="S46" s="44"/>
      <c r="U46" s="30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</row>
    <row r="47" spans="1:36" s="12" customFormat="1" ht="19.5" customHeight="1">
      <c r="A47" s="33"/>
      <c r="B47" s="79"/>
      <c r="C47" s="194"/>
      <c r="D47" s="80"/>
      <c r="E47" s="81"/>
      <c r="F47" s="80"/>
      <c r="G47" s="284"/>
      <c r="H47" s="81"/>
      <c r="I47" s="81"/>
      <c r="J47" s="83"/>
      <c r="K47" s="309"/>
      <c r="L47" s="83"/>
      <c r="M47" s="79"/>
      <c r="N47" s="196"/>
      <c r="O47" s="33"/>
      <c r="P47" s="44"/>
      <c r="S47" s="44"/>
      <c r="U47" s="30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</row>
    <row r="48" spans="1:36" s="12" customFormat="1" ht="19.5" customHeight="1">
      <c r="A48" s="33"/>
      <c r="C48" s="205">
        <v>1</v>
      </c>
      <c r="D48" s="33" t="str">
        <f>Schedule!B6</f>
        <v>Netherlands</v>
      </c>
      <c r="E48" s="44">
        <v>9</v>
      </c>
      <c r="F48" s="33" t="str">
        <f>Schedule!B14</f>
        <v>Austria</v>
      </c>
      <c r="G48" s="280"/>
      <c r="H48" s="84"/>
      <c r="I48" s="81"/>
      <c r="J48" s="83"/>
      <c r="K48" s="309"/>
      <c r="L48" s="83"/>
      <c r="M48" s="38" t="s">
        <v>47</v>
      </c>
      <c r="N48" s="197"/>
      <c r="O48" s="65" t="str">
        <f>Schedule!F7</f>
        <v>Spenadlwiese 1 or 2</v>
      </c>
      <c r="P48" s="44"/>
      <c r="S48" s="44"/>
      <c r="U48" s="30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</row>
    <row r="49" spans="1:36" s="12" customFormat="1" ht="19.5" customHeight="1">
      <c r="A49" s="33"/>
      <c r="C49" s="205">
        <v>2</v>
      </c>
      <c r="D49" s="33" t="str">
        <f>Schedule!B7</f>
        <v>Italy</v>
      </c>
      <c r="E49" s="44">
        <v>10</v>
      </c>
      <c r="F49" s="33" t="str">
        <f>Schedule!B15</f>
        <v>Romania</v>
      </c>
      <c r="G49" s="280"/>
      <c r="H49" s="84"/>
      <c r="I49" s="81"/>
      <c r="J49" s="83"/>
      <c r="K49" s="309"/>
      <c r="L49" s="83"/>
      <c r="N49" s="197"/>
      <c r="O49" s="33"/>
      <c r="P49" s="44"/>
      <c r="S49" s="44"/>
      <c r="U49" s="30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</row>
    <row r="50" spans="1:36" s="12" customFormat="1" ht="19.5" customHeight="1">
      <c r="A50" s="33"/>
      <c r="C50" s="205">
        <v>3</v>
      </c>
      <c r="D50" s="33" t="str">
        <f>Schedule!B8</f>
        <v>Czech Republic</v>
      </c>
      <c r="E50" s="44">
        <v>11</v>
      </c>
      <c r="F50" s="33" t="str">
        <f>Schedule!B16</f>
        <v>Great Britain</v>
      </c>
      <c r="G50" s="280"/>
      <c r="H50" s="84"/>
      <c r="I50" s="81"/>
      <c r="J50" s="83"/>
      <c r="K50" s="309"/>
      <c r="L50" s="83"/>
      <c r="M50" s="38" t="s">
        <v>48</v>
      </c>
      <c r="N50" s="197"/>
      <c r="O50" s="65" t="str">
        <f>Schedule!F8</f>
        <v>Freudenau</v>
      </c>
      <c r="P50" s="44"/>
      <c r="S50" s="44"/>
      <c r="U50" s="30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</row>
    <row r="51" spans="1:36" s="12" customFormat="1" ht="19.5" customHeight="1">
      <c r="A51" s="33"/>
      <c r="C51" s="205">
        <v>4</v>
      </c>
      <c r="D51" s="33" t="str">
        <f>Schedule!B9</f>
        <v>Russia</v>
      </c>
      <c r="E51" s="12">
        <v>12</v>
      </c>
      <c r="F51" s="33" t="str">
        <f>Schedule!B17</f>
        <v>Belgium</v>
      </c>
      <c r="G51" s="280"/>
      <c r="H51" s="84"/>
      <c r="I51" s="81"/>
      <c r="J51" s="83"/>
      <c r="K51" s="309"/>
      <c r="L51" s="83"/>
      <c r="M51" s="79"/>
      <c r="N51" s="196"/>
      <c r="O51" s="33"/>
      <c r="P51" s="44"/>
      <c r="S51" s="44"/>
      <c r="U51" s="30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</row>
    <row r="52" spans="1:36" s="12" customFormat="1" ht="19.5" customHeight="1">
      <c r="A52" s="33"/>
      <c r="C52" s="205">
        <v>5</v>
      </c>
      <c r="D52" s="33" t="str">
        <f>Schedule!B10</f>
        <v>Germany</v>
      </c>
      <c r="E52" s="44">
        <v>13</v>
      </c>
      <c r="F52" s="33" t="str">
        <f>Schedule!B18</f>
        <v>Israël</v>
      </c>
      <c r="G52" s="280"/>
      <c r="H52" s="84"/>
      <c r="I52" s="81"/>
      <c r="J52" s="83"/>
      <c r="K52" s="309"/>
      <c r="L52" s="299"/>
      <c r="M52" s="299"/>
      <c r="N52" s="196"/>
      <c r="O52" s="33"/>
      <c r="P52" s="44"/>
      <c r="S52" s="44"/>
      <c r="U52" s="30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</row>
    <row r="53" spans="1:36" s="12" customFormat="1" ht="19.5" customHeight="1">
      <c r="A53" s="33"/>
      <c r="C53" s="194">
        <v>6</v>
      </c>
      <c r="D53" s="33" t="str">
        <f>Schedule!B11</f>
        <v>Spain</v>
      </c>
      <c r="E53" s="44">
        <v>14</v>
      </c>
      <c r="F53" s="33" t="str">
        <f>Schedule!B19</f>
        <v>Croatia</v>
      </c>
      <c r="G53" s="280"/>
      <c r="H53" s="84"/>
      <c r="I53" s="81"/>
      <c r="J53" s="83"/>
      <c r="K53" s="309"/>
      <c r="L53" s="83"/>
      <c r="M53" s="79"/>
      <c r="N53" s="196"/>
      <c r="O53" s="33"/>
      <c r="P53" s="44"/>
      <c r="S53" s="44"/>
      <c r="U53" s="30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</row>
    <row r="54" spans="1:36" s="12" customFormat="1" ht="19.5" customHeight="1">
      <c r="A54" s="33"/>
      <c r="C54" s="205">
        <v>7</v>
      </c>
      <c r="D54" s="33" t="str">
        <f>Schedule!B12</f>
        <v>France</v>
      </c>
      <c r="E54" s="44">
        <v>15</v>
      </c>
      <c r="F54" s="33" t="str">
        <f>Schedule!B20</f>
        <v>Serbia</v>
      </c>
      <c r="G54" s="280"/>
      <c r="H54" s="84"/>
      <c r="I54" s="81"/>
      <c r="J54" s="83"/>
      <c r="K54" s="309"/>
      <c r="L54" s="83"/>
      <c r="M54" s="79"/>
      <c r="N54" s="196"/>
      <c r="O54" s="33"/>
      <c r="P54" s="44"/>
      <c r="S54" s="44"/>
      <c r="U54" s="30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</row>
    <row r="55" spans="1:36" s="12" customFormat="1" ht="19.5" customHeight="1">
      <c r="A55" s="33"/>
      <c r="C55" s="205">
        <v>8</v>
      </c>
      <c r="D55" s="33" t="str">
        <f>Schedule!B13</f>
        <v>Slovakia</v>
      </c>
      <c r="E55" s="44"/>
      <c r="F55" s="33"/>
      <c r="G55" s="280"/>
      <c r="H55" s="84"/>
      <c r="I55" s="81"/>
      <c r="J55" s="83"/>
      <c r="K55" s="309"/>
      <c r="L55" s="83"/>
      <c r="M55" s="79"/>
      <c r="N55" s="196"/>
      <c r="O55" s="33"/>
      <c r="P55" s="44"/>
      <c r="S55" s="44"/>
      <c r="U55" s="30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</row>
    <row r="56" spans="1:36" s="12" customFormat="1" ht="19.5" customHeight="1">
      <c r="A56" s="33"/>
      <c r="C56" s="205"/>
      <c r="D56" s="33"/>
      <c r="E56" s="44"/>
      <c r="F56" s="33"/>
      <c r="G56" s="280"/>
      <c r="H56" s="84"/>
      <c r="I56" s="81"/>
      <c r="J56" s="83"/>
      <c r="K56" s="309"/>
      <c r="L56" s="83"/>
      <c r="M56" s="79"/>
      <c r="N56" s="196"/>
      <c r="O56" s="33"/>
      <c r="P56" s="44"/>
      <c r="S56" s="44"/>
      <c r="U56" s="30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</row>
    <row r="57" spans="1:36" s="12" customFormat="1" ht="19.5" customHeight="1">
      <c r="A57" s="43" t="s">
        <v>49</v>
      </c>
      <c r="B57" s="14"/>
      <c r="C57" s="194"/>
      <c r="D57" s="33"/>
      <c r="E57" s="44"/>
      <c r="F57" s="33"/>
      <c r="G57" s="280"/>
      <c r="H57" s="44"/>
      <c r="I57" s="44"/>
      <c r="J57" s="44"/>
      <c r="K57" s="303"/>
      <c r="L57" s="44"/>
      <c r="M57" s="14"/>
      <c r="N57" s="194"/>
      <c r="O57" s="65"/>
      <c r="P57" s="84"/>
      <c r="S57" s="44"/>
      <c r="U57" s="30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</row>
    <row r="58" spans="2:36" s="12" customFormat="1" ht="19.5" customHeight="1">
      <c r="B58" s="85"/>
      <c r="C58" s="194"/>
      <c r="E58" s="44"/>
      <c r="G58" s="280"/>
      <c r="H58" s="13"/>
      <c r="I58" s="66"/>
      <c r="J58" s="13"/>
      <c r="K58" s="312"/>
      <c r="L58" s="13"/>
      <c r="M58" s="92"/>
      <c r="N58" s="197"/>
      <c r="O58" s="13"/>
      <c r="P58" s="66"/>
      <c r="Q58" s="13"/>
      <c r="S58" s="44"/>
      <c r="U58" s="30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</row>
    <row r="59" spans="2:36" s="12" customFormat="1" ht="19.5" customHeight="1">
      <c r="B59" s="2" t="s">
        <v>20</v>
      </c>
      <c r="C59" s="194"/>
      <c r="E59" s="44"/>
      <c r="G59" s="280"/>
      <c r="H59" s="13"/>
      <c r="I59" s="66"/>
      <c r="J59" s="13"/>
      <c r="K59" s="312"/>
      <c r="L59" s="13"/>
      <c r="M59" s="92"/>
      <c r="N59" s="197"/>
      <c r="O59" s="13"/>
      <c r="P59" s="66"/>
      <c r="Q59" s="13"/>
      <c r="S59" s="44"/>
      <c r="U59" s="30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</row>
    <row r="60" spans="2:36" s="12" customFormat="1" ht="19.5" customHeight="1">
      <c r="B60" s="2"/>
      <c r="C60" s="194"/>
      <c r="E60" s="44"/>
      <c r="G60" s="280"/>
      <c r="H60" s="13"/>
      <c r="I60" s="66"/>
      <c r="J60" s="13"/>
      <c r="K60" s="312"/>
      <c r="L60" s="13"/>
      <c r="M60" s="92"/>
      <c r="N60" s="197"/>
      <c r="O60" s="13"/>
      <c r="P60" s="66"/>
      <c r="Q60" s="13"/>
      <c r="S60" s="44"/>
      <c r="U60" s="30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</row>
    <row r="61" spans="3:36" s="12" customFormat="1" ht="19.5" customHeight="1">
      <c r="C61" s="189" t="s">
        <v>108</v>
      </c>
      <c r="G61" s="280"/>
      <c r="I61" s="14"/>
      <c r="K61" s="312"/>
      <c r="L61" s="13"/>
      <c r="M61" s="13"/>
      <c r="N61" s="198"/>
      <c r="O61" s="13"/>
      <c r="P61" s="13"/>
      <c r="U61" s="30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</row>
    <row r="62" spans="3:36" s="12" customFormat="1" ht="19.5" customHeight="1">
      <c r="C62" s="189" t="s">
        <v>114</v>
      </c>
      <c r="D62" s="135" t="s">
        <v>180</v>
      </c>
      <c r="E62" s="237"/>
      <c r="F62" s="237"/>
      <c r="G62" s="285"/>
      <c r="H62" s="237"/>
      <c r="I62" s="14"/>
      <c r="K62" s="312"/>
      <c r="L62" s="13"/>
      <c r="M62" s="13"/>
      <c r="N62" s="198"/>
      <c r="O62" s="13"/>
      <c r="P62" s="13"/>
      <c r="U62" s="30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</row>
    <row r="63" spans="3:36" s="12" customFormat="1" ht="19.5" customHeight="1">
      <c r="C63" s="189" t="s">
        <v>115</v>
      </c>
      <c r="D63" s="135" t="s">
        <v>130</v>
      </c>
      <c r="G63" s="280"/>
      <c r="I63" s="14"/>
      <c r="K63" s="312"/>
      <c r="L63" s="13"/>
      <c r="M63" s="13"/>
      <c r="N63" s="198"/>
      <c r="O63" s="13"/>
      <c r="P63" s="13"/>
      <c r="U63" s="30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</row>
    <row r="64" spans="3:36" s="12" customFormat="1" ht="19.5" customHeight="1">
      <c r="C64" s="189" t="s">
        <v>116</v>
      </c>
      <c r="D64" s="135" t="s">
        <v>178</v>
      </c>
      <c r="G64" s="280"/>
      <c r="I64" s="14"/>
      <c r="K64" s="312"/>
      <c r="L64" s="13"/>
      <c r="M64" s="13"/>
      <c r="N64" s="198"/>
      <c r="O64" s="13"/>
      <c r="P64" s="13"/>
      <c r="U64" s="30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</row>
    <row r="65" spans="3:36" s="12" customFormat="1" ht="19.5" customHeight="1">
      <c r="C65" s="189" t="s">
        <v>63</v>
      </c>
      <c r="D65" s="135" t="s">
        <v>64</v>
      </c>
      <c r="G65" s="280"/>
      <c r="I65" s="14"/>
      <c r="K65" s="312"/>
      <c r="L65" s="13"/>
      <c r="M65" s="13"/>
      <c r="N65" s="198"/>
      <c r="O65" s="13"/>
      <c r="P65" s="13"/>
      <c r="U65" s="30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</row>
    <row r="66" spans="2:36" s="12" customFormat="1" ht="19.5" customHeight="1">
      <c r="B66" s="135"/>
      <c r="C66" s="189"/>
      <c r="G66" s="280"/>
      <c r="I66" s="14"/>
      <c r="K66" s="312"/>
      <c r="L66" s="13"/>
      <c r="M66" s="13"/>
      <c r="N66" s="198"/>
      <c r="O66" s="13"/>
      <c r="P66" s="13"/>
      <c r="U66" s="30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</row>
    <row r="67" spans="2:36" ht="19.5" customHeight="1">
      <c r="B67" s="2" t="s">
        <v>112</v>
      </c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</row>
    <row r="68" spans="3:36" ht="19.5" customHeight="1">
      <c r="C68" s="189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</row>
    <row r="69" spans="3:36" ht="19.5" customHeight="1">
      <c r="C69" s="217" t="s">
        <v>113</v>
      </c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</row>
    <row r="71" spans="3:36" ht="19.5" customHeight="1">
      <c r="C71" s="217" t="s">
        <v>60</v>
      </c>
      <c r="D71" s="99" t="s">
        <v>181</v>
      </c>
      <c r="J71" s="99" t="s">
        <v>182</v>
      </c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</row>
    <row r="72" spans="3:36" ht="19.5" customHeight="1">
      <c r="C72" s="217"/>
      <c r="M72" s="99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</row>
    <row r="73" spans="2:36" s="12" customFormat="1" ht="19.5" customHeight="1">
      <c r="B73" s="2" t="s">
        <v>109</v>
      </c>
      <c r="C73" s="189"/>
      <c r="G73" s="280"/>
      <c r="H73" s="13"/>
      <c r="I73" s="13"/>
      <c r="J73" s="13"/>
      <c r="K73" s="312"/>
      <c r="L73" s="13"/>
      <c r="M73" s="13"/>
      <c r="N73" s="197"/>
      <c r="O73" s="13"/>
      <c r="P73" s="13"/>
      <c r="Q73" s="13"/>
      <c r="S73" s="44"/>
      <c r="U73" s="30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</row>
    <row r="74" spans="2:36" s="12" customFormat="1" ht="19.5" customHeight="1">
      <c r="B74" s="2"/>
      <c r="C74" s="189"/>
      <c r="G74" s="280"/>
      <c r="H74" s="13"/>
      <c r="I74" s="13"/>
      <c r="J74" s="13"/>
      <c r="K74" s="312"/>
      <c r="L74" s="13"/>
      <c r="M74" s="13"/>
      <c r="N74" s="197"/>
      <c r="O74" s="13"/>
      <c r="P74" s="13"/>
      <c r="Q74" s="13"/>
      <c r="S74" s="44"/>
      <c r="U74" s="30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</row>
    <row r="75" spans="2:36" s="12" customFormat="1" ht="19.5" customHeight="1">
      <c r="B75" s="2"/>
      <c r="C75" s="189" t="s">
        <v>110</v>
      </c>
      <c r="G75" s="280"/>
      <c r="H75" s="13"/>
      <c r="I75" s="13"/>
      <c r="J75" s="13"/>
      <c r="K75" s="312"/>
      <c r="L75" s="13"/>
      <c r="M75" s="13"/>
      <c r="N75" s="197"/>
      <c r="O75" s="13"/>
      <c r="P75" s="13"/>
      <c r="Q75" s="13"/>
      <c r="S75" s="44"/>
      <c r="U75" s="30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</row>
    <row r="76" spans="2:36" s="12" customFormat="1" ht="19.5" customHeight="1">
      <c r="B76" s="2"/>
      <c r="C76" s="189" t="s">
        <v>62</v>
      </c>
      <c r="D76" s="12" t="s">
        <v>155</v>
      </c>
      <c r="G76" s="280"/>
      <c r="H76" s="13"/>
      <c r="I76" s="13"/>
      <c r="J76" s="13"/>
      <c r="K76" s="312"/>
      <c r="L76" s="13"/>
      <c r="M76" s="13"/>
      <c r="N76" s="197"/>
      <c r="O76" s="13"/>
      <c r="P76" s="13"/>
      <c r="Q76" s="13"/>
      <c r="S76" s="44"/>
      <c r="U76" s="30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</row>
    <row r="77" spans="2:36" s="12" customFormat="1" ht="19.5" customHeight="1">
      <c r="B77" s="2"/>
      <c r="C77" s="189" t="s">
        <v>61</v>
      </c>
      <c r="D77" s="12" t="s">
        <v>156</v>
      </c>
      <c r="G77" s="280"/>
      <c r="H77" s="13"/>
      <c r="I77" s="13"/>
      <c r="J77" s="13"/>
      <c r="K77" s="312"/>
      <c r="L77" s="13"/>
      <c r="M77" s="13"/>
      <c r="N77" s="197"/>
      <c r="O77" s="13"/>
      <c r="P77" s="13"/>
      <c r="Q77" s="13"/>
      <c r="S77" s="44"/>
      <c r="U77" s="30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</row>
    <row r="78" spans="2:36" s="12" customFormat="1" ht="19.5" customHeight="1">
      <c r="B78" s="2"/>
      <c r="C78" s="189"/>
      <c r="G78" s="280"/>
      <c r="K78" s="303"/>
      <c r="S78" s="44"/>
      <c r="U78" s="30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</row>
    <row r="79" spans="2:36" s="12" customFormat="1" ht="19.5" customHeight="1">
      <c r="B79" s="2"/>
      <c r="C79" s="189" t="s">
        <v>102</v>
      </c>
      <c r="D79" s="12" t="s">
        <v>158</v>
      </c>
      <c r="G79" s="280"/>
      <c r="H79" s="13"/>
      <c r="I79" s="13"/>
      <c r="J79" s="13"/>
      <c r="K79" s="312"/>
      <c r="L79" s="13"/>
      <c r="M79" s="13"/>
      <c r="N79" s="199" t="s">
        <v>101</v>
      </c>
      <c r="O79" s="13"/>
      <c r="P79" s="13" t="s">
        <v>98</v>
      </c>
      <c r="Q79" s="13"/>
      <c r="S79" s="44"/>
      <c r="U79" s="30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</row>
    <row r="80" spans="2:36" s="12" customFormat="1" ht="19.5" customHeight="1">
      <c r="B80" s="2"/>
      <c r="C80" s="189" t="s">
        <v>103</v>
      </c>
      <c r="D80" s="12" t="s">
        <v>157</v>
      </c>
      <c r="G80" s="280"/>
      <c r="H80" s="13"/>
      <c r="I80" s="13"/>
      <c r="J80" s="13"/>
      <c r="K80" s="312"/>
      <c r="L80" s="13"/>
      <c r="M80" s="13"/>
      <c r="N80" s="199" t="s">
        <v>99</v>
      </c>
      <c r="O80" s="13"/>
      <c r="P80" s="13" t="s">
        <v>100</v>
      </c>
      <c r="Q80" s="13"/>
      <c r="S80" s="44"/>
      <c r="U80" s="30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</row>
    <row r="81" spans="2:36" s="12" customFormat="1" ht="19.5" customHeight="1">
      <c r="B81" s="2"/>
      <c r="C81" s="189"/>
      <c r="G81" s="280"/>
      <c r="H81" s="13"/>
      <c r="I81" s="13"/>
      <c r="J81" s="13"/>
      <c r="K81" s="312"/>
      <c r="L81" s="13"/>
      <c r="M81" s="13"/>
      <c r="N81" s="197"/>
      <c r="O81" s="13"/>
      <c r="P81" s="13"/>
      <c r="Q81" s="13"/>
      <c r="S81" s="44"/>
      <c r="U81" s="30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</row>
    <row r="82" spans="2:36" s="12" customFormat="1" ht="19.5" customHeight="1">
      <c r="B82" s="2" t="s">
        <v>111</v>
      </c>
      <c r="C82" s="189"/>
      <c r="G82" s="280"/>
      <c r="H82" s="13"/>
      <c r="I82" s="13"/>
      <c r="J82" s="13"/>
      <c r="K82" s="312"/>
      <c r="L82" s="13"/>
      <c r="M82" s="13"/>
      <c r="N82" s="197"/>
      <c r="O82" s="13"/>
      <c r="P82" s="13"/>
      <c r="Q82" s="13"/>
      <c r="S82" s="44"/>
      <c r="U82" s="30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</row>
    <row r="83" spans="2:36" s="12" customFormat="1" ht="19.5" customHeight="1">
      <c r="B83" s="2"/>
      <c r="C83" s="189"/>
      <c r="G83" s="280"/>
      <c r="H83" s="13"/>
      <c r="I83" s="13"/>
      <c r="J83" s="13"/>
      <c r="K83" s="312"/>
      <c r="L83" s="13"/>
      <c r="M83" s="13"/>
      <c r="N83" s="197"/>
      <c r="O83" s="13"/>
      <c r="P83" s="13"/>
      <c r="Q83" s="13"/>
      <c r="S83" s="44"/>
      <c r="U83" s="30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</row>
    <row r="84" spans="2:36" s="12" customFormat="1" ht="19.5" customHeight="1">
      <c r="B84" s="2"/>
      <c r="C84" s="217" t="s">
        <v>16</v>
      </c>
      <c r="D84" s="12" t="s">
        <v>159</v>
      </c>
      <c r="G84" s="280"/>
      <c r="H84" s="13"/>
      <c r="I84" s="13"/>
      <c r="J84" s="13"/>
      <c r="K84" s="312"/>
      <c r="L84" s="13"/>
      <c r="M84" s="13"/>
      <c r="N84" s="197"/>
      <c r="O84" s="13"/>
      <c r="P84" s="13"/>
      <c r="Q84" s="13"/>
      <c r="S84" s="44"/>
      <c r="U84" s="30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</row>
    <row r="85" spans="2:36" s="12" customFormat="1" ht="19.5" customHeight="1">
      <c r="B85" s="2"/>
      <c r="C85" s="217" t="s">
        <v>17</v>
      </c>
      <c r="D85" s="12" t="s">
        <v>160</v>
      </c>
      <c r="G85" s="280"/>
      <c r="H85" s="13"/>
      <c r="I85" s="13"/>
      <c r="J85" s="13"/>
      <c r="K85" s="312"/>
      <c r="L85" s="13"/>
      <c r="M85" s="13"/>
      <c r="N85" s="197"/>
      <c r="O85" s="13"/>
      <c r="P85" s="13"/>
      <c r="Q85" s="13"/>
      <c r="S85" s="44"/>
      <c r="U85" s="30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</row>
    <row r="86" spans="2:36" s="12" customFormat="1" ht="19.5" customHeight="1">
      <c r="B86" s="2"/>
      <c r="C86" s="217"/>
      <c r="G86" s="280"/>
      <c r="H86" s="13"/>
      <c r="I86" s="13"/>
      <c r="J86" s="13"/>
      <c r="K86" s="312"/>
      <c r="L86" s="13"/>
      <c r="M86" s="13"/>
      <c r="N86" s="197"/>
      <c r="O86" s="13"/>
      <c r="P86" s="66"/>
      <c r="Q86" s="13"/>
      <c r="S86" s="44"/>
      <c r="U86" s="30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</row>
    <row r="87" spans="2:36" s="12" customFormat="1" ht="19.5" customHeight="1">
      <c r="B87" s="85"/>
      <c r="C87" s="217" t="s">
        <v>18</v>
      </c>
      <c r="D87" s="12" t="s">
        <v>197</v>
      </c>
      <c r="G87" s="280"/>
      <c r="H87" s="13"/>
      <c r="I87" s="13"/>
      <c r="J87" s="13"/>
      <c r="K87" s="312"/>
      <c r="L87" s="13"/>
      <c r="M87" s="13"/>
      <c r="N87" s="198" t="s">
        <v>104</v>
      </c>
      <c r="O87" s="13"/>
      <c r="P87" s="13" t="s">
        <v>105</v>
      </c>
      <c r="Q87" s="13"/>
      <c r="U87" s="30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</row>
    <row r="88" spans="2:36" s="12" customFormat="1" ht="19.5" customHeight="1">
      <c r="B88" s="85"/>
      <c r="C88" s="217" t="s">
        <v>19</v>
      </c>
      <c r="D88" s="12" t="s">
        <v>198</v>
      </c>
      <c r="G88" s="280"/>
      <c r="H88" s="13"/>
      <c r="I88" s="13"/>
      <c r="J88" s="13"/>
      <c r="K88" s="312"/>
      <c r="L88" s="13"/>
      <c r="M88" s="13"/>
      <c r="N88" s="198" t="s">
        <v>106</v>
      </c>
      <c r="O88" s="13"/>
      <c r="P88" s="13" t="s">
        <v>107</v>
      </c>
      <c r="Q88" s="13"/>
      <c r="U88" s="30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</row>
    <row r="89" spans="1:36" s="91" customFormat="1" ht="26.25" customHeight="1">
      <c r="A89" s="86"/>
      <c r="B89" s="87"/>
      <c r="C89" s="200"/>
      <c r="D89" s="86"/>
      <c r="E89" s="88"/>
      <c r="F89" s="86"/>
      <c r="G89" s="90"/>
      <c r="H89" s="89" t="s">
        <v>50</v>
      </c>
      <c r="I89" s="90"/>
      <c r="J89" s="90"/>
      <c r="K89" s="310"/>
      <c r="L89" s="90"/>
      <c r="M89" s="87"/>
      <c r="N89" s="200"/>
      <c r="O89" s="86"/>
      <c r="P89" s="90"/>
      <c r="S89" s="90"/>
      <c r="U89" s="310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</row>
    <row r="90" spans="2:36" s="6" customFormat="1" ht="3" customHeight="1">
      <c r="B90" s="92"/>
      <c r="C90" s="197"/>
      <c r="E90" s="7"/>
      <c r="G90" s="270"/>
      <c r="I90" s="7"/>
      <c r="J90" s="9"/>
      <c r="K90" s="313"/>
      <c r="L90" s="9"/>
      <c r="M90" s="92"/>
      <c r="N90" s="197"/>
      <c r="P90" s="7"/>
      <c r="S90" s="7"/>
      <c r="T90" s="9"/>
      <c r="U90" s="313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</row>
    <row r="91" spans="1:36" s="93" customFormat="1" ht="24" customHeight="1">
      <c r="A91" s="1" t="s">
        <v>29</v>
      </c>
      <c r="C91" s="194"/>
      <c r="G91" s="280"/>
      <c r="H91" s="107"/>
      <c r="I91" s="108"/>
      <c r="J91" s="107"/>
      <c r="K91" s="312"/>
      <c r="L91" s="107"/>
      <c r="M91" s="107"/>
      <c r="N91" s="197"/>
      <c r="O91" s="107"/>
      <c r="P91" s="107"/>
      <c r="Q91" s="107"/>
      <c r="S91" s="94"/>
      <c r="U91" s="30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</row>
    <row r="92" spans="2:36" s="95" customFormat="1" ht="10.5" customHeight="1">
      <c r="B92" s="92"/>
      <c r="C92" s="197"/>
      <c r="G92" s="270"/>
      <c r="I92" s="96"/>
      <c r="J92" s="97"/>
      <c r="K92" s="313"/>
      <c r="L92" s="97"/>
      <c r="M92" s="92"/>
      <c r="N92" s="197"/>
      <c r="S92" s="96"/>
      <c r="T92" s="97"/>
      <c r="U92" s="313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</row>
    <row r="93" spans="2:36" s="95" customFormat="1" ht="19.5" customHeight="1">
      <c r="B93" s="104">
        <v>0.6458333333333334</v>
      </c>
      <c r="C93" s="201"/>
      <c r="D93" s="97" t="s">
        <v>31</v>
      </c>
      <c r="E93" s="97"/>
      <c r="G93" s="270"/>
      <c r="H93" s="97"/>
      <c r="I93" s="98"/>
      <c r="J93" s="97"/>
      <c r="K93" s="313"/>
      <c r="L93" s="97"/>
      <c r="M93" s="10"/>
      <c r="N93" s="201"/>
      <c r="O93" s="97"/>
      <c r="P93" s="97"/>
      <c r="Q93" s="97"/>
      <c r="R93" s="97"/>
      <c r="S93" s="98"/>
      <c r="T93" s="97"/>
      <c r="U93" s="313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</row>
    <row r="94" spans="2:36" s="95" customFormat="1" ht="19.5" customHeight="1">
      <c r="B94" s="104">
        <v>0.7083333333333334</v>
      </c>
      <c r="C94" s="201"/>
      <c r="D94" s="97" t="s">
        <v>30</v>
      </c>
      <c r="E94" s="97"/>
      <c r="F94" s="97"/>
      <c r="G94" s="286"/>
      <c r="H94" s="97"/>
      <c r="I94" s="98"/>
      <c r="J94" s="97"/>
      <c r="K94" s="313"/>
      <c r="L94" s="97"/>
      <c r="M94" s="10"/>
      <c r="N94" s="201"/>
      <c r="O94" s="97"/>
      <c r="P94" s="97"/>
      <c r="Q94" s="97"/>
      <c r="R94" s="97"/>
      <c r="S94" s="98"/>
      <c r="T94" s="97"/>
      <c r="U94" s="313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</row>
    <row r="96" spans="2:36" s="95" customFormat="1" ht="19.5" customHeight="1">
      <c r="B96" s="13"/>
      <c r="C96" s="198"/>
      <c r="D96" s="100"/>
      <c r="E96" s="251" t="str">
        <f>Schedule!F7</f>
        <v>Spenadlwiese 1 or 2</v>
      </c>
      <c r="F96" s="100"/>
      <c r="G96" s="90" t="s">
        <v>209</v>
      </c>
      <c r="H96" s="186"/>
      <c r="I96" s="114" t="s">
        <v>21</v>
      </c>
      <c r="J96" s="186"/>
      <c r="K96" s="310" t="s">
        <v>51</v>
      </c>
      <c r="L96" s="97"/>
      <c r="N96" s="207"/>
      <c r="O96" s="100"/>
      <c r="P96" s="251" t="str">
        <f>Schedule!F8</f>
        <v>Freudenau</v>
      </c>
      <c r="Q96" s="100"/>
      <c r="R96" s="186"/>
      <c r="S96" s="114" t="s">
        <v>21</v>
      </c>
      <c r="T96" s="186"/>
      <c r="U96" s="310" t="s">
        <v>51</v>
      </c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</row>
    <row r="97" spans="2:36" s="95" customFormat="1" ht="19.5" customHeight="1">
      <c r="B97" s="104">
        <v>0.7916666666666666</v>
      </c>
      <c r="C97" s="198"/>
      <c r="D97" s="175" t="s">
        <v>2</v>
      </c>
      <c r="E97" s="97"/>
      <c r="F97" s="97"/>
      <c r="G97" s="286"/>
      <c r="H97" s="10"/>
      <c r="I97" s="286"/>
      <c r="J97" s="10"/>
      <c r="K97" s="313"/>
      <c r="L97" s="97"/>
      <c r="M97" s="10"/>
      <c r="N97" s="201"/>
      <c r="R97" s="97"/>
      <c r="S97" s="98"/>
      <c r="T97" s="97"/>
      <c r="U97" s="313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</row>
    <row r="98" spans="2:36" s="95" customFormat="1" ht="19.5" customHeight="1">
      <c r="B98" s="104">
        <v>0.8333333333333334</v>
      </c>
      <c r="C98" s="199" t="s">
        <v>9</v>
      </c>
      <c r="D98" s="95" t="str">
        <f>Schedule!B27</f>
        <v>Austria</v>
      </c>
      <c r="E98" s="96" t="s">
        <v>1</v>
      </c>
      <c r="F98" s="95" t="str">
        <f>Schedule!B28</f>
        <v>Slovakia</v>
      </c>
      <c r="G98" s="90">
        <v>1</v>
      </c>
      <c r="H98" s="92">
        <v>1</v>
      </c>
      <c r="I98" s="270" t="s">
        <v>1</v>
      </c>
      <c r="J98" s="92">
        <v>12</v>
      </c>
      <c r="K98" s="312">
        <v>4</v>
      </c>
      <c r="L98" s="97"/>
      <c r="M98" s="10"/>
      <c r="N98" s="198"/>
      <c r="T98" s="97"/>
      <c r="U98" s="312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</row>
    <row r="99" spans="2:36" s="95" customFormat="1" ht="20.25" customHeight="1">
      <c r="B99" s="92"/>
      <c r="C99" s="197"/>
      <c r="G99" s="270"/>
      <c r="H99" s="92"/>
      <c r="I99" s="270"/>
      <c r="J99" s="92"/>
      <c r="K99" s="312"/>
      <c r="L99" s="97"/>
      <c r="N99" s="198"/>
      <c r="T99" s="97"/>
      <c r="U99" s="312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</row>
    <row r="100" spans="1:36" s="93" customFormat="1" ht="24" customHeight="1">
      <c r="A100" s="1" t="s">
        <v>0</v>
      </c>
      <c r="B100" s="107"/>
      <c r="C100" s="197"/>
      <c r="D100" s="107"/>
      <c r="E100" s="107"/>
      <c r="F100" s="107"/>
      <c r="G100" s="270"/>
      <c r="H100" s="92"/>
      <c r="I100" s="270"/>
      <c r="J100" s="92"/>
      <c r="K100" s="312"/>
      <c r="L100" s="107"/>
      <c r="M100" s="107"/>
      <c r="N100" s="198"/>
      <c r="O100" s="107"/>
      <c r="P100" s="107"/>
      <c r="Q100" s="107"/>
      <c r="R100" s="107"/>
      <c r="S100" s="107"/>
      <c r="T100" s="107"/>
      <c r="U100" s="312"/>
      <c r="V100" s="163"/>
      <c r="W100" s="163" t="str">
        <f>IF(Schedule!B25="","",Schedule!B25)</f>
        <v>POULE A</v>
      </c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</row>
    <row r="101" spans="2:36" ht="19.5" customHeight="1">
      <c r="B101" s="101">
        <v>0.416666666666667</v>
      </c>
      <c r="C101" s="198" t="s">
        <v>13</v>
      </c>
      <c r="D101" s="95" t="str">
        <f>Schedule!B42</f>
        <v>Great Britain</v>
      </c>
      <c r="E101" s="96" t="s">
        <v>1</v>
      </c>
      <c r="F101" s="95" t="str">
        <f>Schedule!B40</f>
        <v>Czech Republic</v>
      </c>
      <c r="G101" s="90">
        <v>1</v>
      </c>
      <c r="H101" s="92">
        <v>0</v>
      </c>
      <c r="I101" s="270" t="s">
        <v>1</v>
      </c>
      <c r="J101" s="92">
        <v>15</v>
      </c>
      <c r="K101" s="312">
        <v>5</v>
      </c>
      <c r="L101" s="134">
        <v>0.3958333333333333</v>
      </c>
      <c r="M101" s="101">
        <v>0.4375</v>
      </c>
      <c r="N101" s="198" t="s">
        <v>6</v>
      </c>
      <c r="O101" s="112" t="str">
        <f>Schedule!B33</f>
        <v>Italy</v>
      </c>
      <c r="P101" s="96" t="s">
        <v>1</v>
      </c>
      <c r="Q101" s="95" t="str">
        <f>Schedule!B36</f>
        <v>Serbia</v>
      </c>
      <c r="R101" s="95">
        <v>23</v>
      </c>
      <c r="S101" s="96" t="s">
        <v>1</v>
      </c>
      <c r="T101" s="95">
        <v>0</v>
      </c>
      <c r="U101" s="312">
        <v>3</v>
      </c>
      <c r="V101" s="163"/>
      <c r="W101" s="27" t="s">
        <v>132</v>
      </c>
      <c r="X101" s="166"/>
      <c r="Y101" s="323"/>
      <c r="Z101" s="323"/>
      <c r="AA101" s="168"/>
      <c r="AB101" s="163"/>
      <c r="AC101" s="163"/>
      <c r="AD101" s="163"/>
      <c r="AE101" s="163"/>
      <c r="AF101" s="163"/>
      <c r="AG101" s="163"/>
      <c r="AH101" s="163"/>
      <c r="AI101" s="163"/>
      <c r="AJ101" s="163"/>
    </row>
    <row r="102" spans="2:36" s="95" customFormat="1" ht="19.5" customHeight="1">
      <c r="B102" s="101">
        <v>0.520833333333333</v>
      </c>
      <c r="C102" s="198" t="s">
        <v>8</v>
      </c>
      <c r="D102" s="95" t="str">
        <f>Schedule!B34</f>
        <v>France</v>
      </c>
      <c r="E102" s="96" t="s">
        <v>1</v>
      </c>
      <c r="F102" s="95" t="str">
        <f>Schedule!B35</f>
        <v>Romania</v>
      </c>
      <c r="G102" s="90">
        <v>1</v>
      </c>
      <c r="H102" s="92">
        <v>12</v>
      </c>
      <c r="I102" s="270" t="s">
        <v>1</v>
      </c>
      <c r="J102" s="92">
        <v>3</v>
      </c>
      <c r="K102" s="312">
        <v>5</v>
      </c>
      <c r="L102" s="134">
        <v>0.4791666666666667</v>
      </c>
      <c r="M102" s="101">
        <v>0.5416666666666666</v>
      </c>
      <c r="N102" s="198" t="s">
        <v>72</v>
      </c>
      <c r="O102" s="95" t="str">
        <f>Schedule!B47</f>
        <v>Russia</v>
      </c>
      <c r="P102" s="96" t="s">
        <v>1</v>
      </c>
      <c r="Q102" s="95" t="str">
        <f>Schedule!B50</f>
        <v>Israël</v>
      </c>
      <c r="R102" s="95">
        <v>12</v>
      </c>
      <c r="S102" s="96" t="s">
        <v>1</v>
      </c>
      <c r="T102" s="95">
        <v>0</v>
      </c>
      <c r="U102" s="312">
        <v>4</v>
      </c>
      <c r="V102" s="165"/>
      <c r="W102" s="20" t="s">
        <v>140</v>
      </c>
      <c r="X102" s="253"/>
      <c r="Y102" s="324"/>
      <c r="Z102" s="324"/>
      <c r="AA102" s="254"/>
      <c r="AB102" s="165"/>
      <c r="AC102" s="165"/>
      <c r="AD102" s="165"/>
      <c r="AE102" s="165"/>
      <c r="AF102" s="165"/>
      <c r="AG102" s="165"/>
      <c r="AH102" s="165"/>
      <c r="AI102" s="165"/>
      <c r="AJ102" s="165"/>
    </row>
    <row r="103" spans="2:36" s="95" customFormat="1" ht="19.5" customHeight="1">
      <c r="B103" s="101">
        <v>0.520833333333333</v>
      </c>
      <c r="C103" s="198" t="s">
        <v>71</v>
      </c>
      <c r="D103" s="95" t="str">
        <f>Schedule!B48</f>
        <v>Germany</v>
      </c>
      <c r="E103" s="96" t="s">
        <v>1</v>
      </c>
      <c r="F103" s="95" t="str">
        <f>Schedule!B49</f>
        <v>Belgium</v>
      </c>
      <c r="G103" s="90">
        <v>2</v>
      </c>
      <c r="H103" s="92">
        <v>6</v>
      </c>
      <c r="I103" s="270" t="s">
        <v>1</v>
      </c>
      <c r="J103" s="92">
        <v>0</v>
      </c>
      <c r="K103" s="312">
        <v>7</v>
      </c>
      <c r="L103" s="134"/>
      <c r="M103" s="101"/>
      <c r="N103" s="198"/>
      <c r="P103" s="96"/>
      <c r="S103" s="96"/>
      <c r="U103" s="312"/>
      <c r="V103" s="165"/>
      <c r="W103" s="20" t="s">
        <v>139</v>
      </c>
      <c r="X103" s="253"/>
      <c r="Y103" s="260"/>
      <c r="Z103" s="260"/>
      <c r="AA103" s="254"/>
      <c r="AB103" s="165"/>
      <c r="AC103" s="165"/>
      <c r="AD103" s="165"/>
      <c r="AE103" s="165"/>
      <c r="AF103" s="165"/>
      <c r="AG103" s="165"/>
      <c r="AH103" s="165"/>
      <c r="AI103" s="165"/>
      <c r="AJ103" s="165"/>
    </row>
    <row r="104" spans="2:32" ht="19.5" customHeight="1">
      <c r="B104" s="101">
        <v>0.625</v>
      </c>
      <c r="C104" s="199" t="s">
        <v>14</v>
      </c>
      <c r="D104" s="95" t="str">
        <f>Schedule!B41</f>
        <v>Spain</v>
      </c>
      <c r="E104" s="95"/>
      <c r="F104" s="95" t="str">
        <f>Schedule!B42</f>
        <v>Great Britain</v>
      </c>
      <c r="G104" s="90">
        <v>1</v>
      </c>
      <c r="H104" s="92">
        <v>6</v>
      </c>
      <c r="I104" s="270" t="s">
        <v>1</v>
      </c>
      <c r="J104" s="92">
        <v>5</v>
      </c>
      <c r="K104" s="312">
        <v>7</v>
      </c>
      <c r="L104" s="134">
        <v>0.5625</v>
      </c>
      <c r="M104" s="101"/>
      <c r="R104" s="95"/>
      <c r="S104" s="96"/>
      <c r="T104" s="95"/>
      <c r="U104" s="312"/>
      <c r="V104" s="177"/>
      <c r="W104" s="99"/>
      <c r="X104" s="179"/>
      <c r="Y104" s="322"/>
      <c r="Z104" s="322"/>
      <c r="AA104" s="180"/>
      <c r="AB104" s="178"/>
      <c r="AC104" s="178"/>
      <c r="AD104" s="178"/>
      <c r="AE104" s="178"/>
      <c r="AF104" s="178"/>
    </row>
    <row r="105" spans="2:32" ht="19.5" customHeight="1">
      <c r="B105" s="101">
        <v>0.7291666666666666</v>
      </c>
      <c r="C105" s="198" t="s">
        <v>12</v>
      </c>
      <c r="D105" s="95" t="str">
        <f>Schedule!B40</f>
        <v>Czech Republic</v>
      </c>
      <c r="E105" s="96" t="s">
        <v>1</v>
      </c>
      <c r="F105" s="95" t="str">
        <f>Schedule!B43</f>
        <v>Croatia</v>
      </c>
      <c r="G105" s="90">
        <v>1</v>
      </c>
      <c r="H105" s="92">
        <v>10</v>
      </c>
      <c r="I105" s="270" t="s">
        <v>1</v>
      </c>
      <c r="J105" s="92">
        <v>0</v>
      </c>
      <c r="K105" s="312">
        <v>4</v>
      </c>
      <c r="L105" s="134"/>
      <c r="M105" s="101"/>
      <c r="R105" s="95"/>
      <c r="S105" s="96"/>
      <c r="T105" s="95"/>
      <c r="U105" s="312"/>
      <c r="V105" s="177"/>
      <c r="W105" s="169" t="str">
        <f>IF(Schedule!B32="","",Schedule!B32)</f>
        <v>POULE B</v>
      </c>
      <c r="X105" s="179"/>
      <c r="Y105" s="261"/>
      <c r="Z105" s="261"/>
      <c r="AA105" s="180"/>
      <c r="AB105" s="178"/>
      <c r="AC105" s="178"/>
      <c r="AD105" s="178"/>
      <c r="AE105" s="178"/>
      <c r="AF105" s="178"/>
    </row>
    <row r="106" spans="2:27" ht="19.5" customHeight="1">
      <c r="B106" s="101">
        <v>0.7291666666666666</v>
      </c>
      <c r="C106" s="198" t="s">
        <v>15</v>
      </c>
      <c r="D106" s="95" t="str">
        <f>Schedule!B35</f>
        <v>Romania</v>
      </c>
      <c r="E106" s="96" t="s">
        <v>1</v>
      </c>
      <c r="F106" s="95" t="str">
        <f>Schedule!B36</f>
        <v>Serbia</v>
      </c>
      <c r="G106" s="90">
        <v>2</v>
      </c>
      <c r="H106" s="85">
        <v>15</v>
      </c>
      <c r="I106" s="270" t="s">
        <v>1</v>
      </c>
      <c r="J106" s="92">
        <v>0</v>
      </c>
      <c r="K106" s="312">
        <v>3</v>
      </c>
      <c r="L106" s="134"/>
      <c r="T106" s="95"/>
      <c r="U106" s="312"/>
      <c r="W106" s="20" t="s">
        <v>133</v>
      </c>
      <c r="X106" s="170"/>
      <c r="Y106" s="325"/>
      <c r="Z106" s="325"/>
      <c r="AA106" s="172"/>
    </row>
    <row r="107" spans="2:27" ht="19.5" customHeight="1">
      <c r="B107" s="101">
        <v>0.833333333333334</v>
      </c>
      <c r="C107" s="198" t="s">
        <v>73</v>
      </c>
      <c r="D107" s="133" t="str">
        <f>Schedule!B48</f>
        <v>Germany</v>
      </c>
      <c r="E107" s="96" t="s">
        <v>1</v>
      </c>
      <c r="F107" s="95" t="str">
        <f>Schedule!B47</f>
        <v>Russia</v>
      </c>
      <c r="G107" s="90">
        <v>1</v>
      </c>
      <c r="H107" s="92">
        <v>1</v>
      </c>
      <c r="I107" s="270" t="s">
        <v>1</v>
      </c>
      <c r="J107" s="92">
        <v>5</v>
      </c>
      <c r="K107" s="312">
        <v>7</v>
      </c>
      <c r="L107" s="134"/>
      <c r="M107" s="101">
        <v>0.8333333333333334</v>
      </c>
      <c r="N107" s="198" t="s">
        <v>7</v>
      </c>
      <c r="O107" s="95" t="str">
        <f>Schedule!B28</f>
        <v>Slovakia</v>
      </c>
      <c r="P107" s="66" t="s">
        <v>1</v>
      </c>
      <c r="Q107" s="95" t="str">
        <f>Schedule!B26</f>
        <v>Netherlands</v>
      </c>
      <c r="R107" s="95">
        <v>3</v>
      </c>
      <c r="S107" s="96" t="s">
        <v>1</v>
      </c>
      <c r="T107" s="95">
        <v>10</v>
      </c>
      <c r="U107" s="312">
        <v>5</v>
      </c>
      <c r="W107" s="20" t="s">
        <v>138</v>
      </c>
      <c r="X107" s="171"/>
      <c r="Y107" s="171"/>
      <c r="Z107" s="171"/>
      <c r="AA107" s="172"/>
    </row>
    <row r="108" spans="2:27" ht="19.5" customHeight="1">
      <c r="B108" s="92"/>
      <c r="C108" s="197"/>
      <c r="D108" s="95"/>
      <c r="E108" s="95"/>
      <c r="F108" s="95"/>
      <c r="G108" s="270"/>
      <c r="H108" s="92"/>
      <c r="I108" s="270"/>
      <c r="J108" s="92"/>
      <c r="K108" s="312"/>
      <c r="L108" s="134"/>
      <c r="M108" s="95"/>
      <c r="N108" s="198"/>
      <c r="O108" s="95"/>
      <c r="P108" s="95"/>
      <c r="Q108" s="95"/>
      <c r="R108" s="96"/>
      <c r="S108" s="95"/>
      <c r="T108" s="95"/>
      <c r="U108" s="312"/>
      <c r="W108" s="27" t="s">
        <v>141</v>
      </c>
      <c r="X108" s="171"/>
      <c r="Y108" s="171"/>
      <c r="Z108" s="171"/>
      <c r="AA108" s="172"/>
    </row>
    <row r="109" spans="1:36" s="1" customFormat="1" ht="24" customHeight="1">
      <c r="A109" s="1" t="s">
        <v>3</v>
      </c>
      <c r="B109" s="127"/>
      <c r="C109" s="202"/>
      <c r="D109" s="126"/>
      <c r="E109" s="128"/>
      <c r="F109" s="105"/>
      <c r="G109" s="286"/>
      <c r="H109" s="92"/>
      <c r="I109" s="270"/>
      <c r="J109" s="92"/>
      <c r="K109" s="312"/>
      <c r="L109" s="105"/>
      <c r="M109" s="127"/>
      <c r="N109" s="202"/>
      <c r="O109" s="105"/>
      <c r="P109" s="105"/>
      <c r="Q109" s="105"/>
      <c r="R109" s="105"/>
      <c r="S109" s="105"/>
      <c r="T109" s="105"/>
      <c r="U109" s="312"/>
      <c r="V109" s="169"/>
      <c r="W109" s="27" t="s">
        <v>146</v>
      </c>
      <c r="X109" s="170"/>
      <c r="Y109" s="325"/>
      <c r="Z109" s="325"/>
      <c r="AA109" s="172"/>
      <c r="AB109" s="162"/>
      <c r="AC109" s="162"/>
      <c r="AD109" s="162"/>
      <c r="AE109" s="162"/>
      <c r="AF109" s="162"/>
      <c r="AG109" s="162"/>
      <c r="AH109" s="162"/>
      <c r="AI109" s="162"/>
      <c r="AJ109" s="162"/>
    </row>
    <row r="110" spans="2:36" s="95" customFormat="1" ht="19.5" customHeight="1">
      <c r="B110" s="104">
        <v>0.416666666666665</v>
      </c>
      <c r="C110" s="199" t="s">
        <v>120</v>
      </c>
      <c r="D110" s="13" t="str">
        <f>Schedule!B49</f>
        <v>Belgium</v>
      </c>
      <c r="E110" s="66" t="s">
        <v>1</v>
      </c>
      <c r="F110" s="13" t="str">
        <f>Schedule!B50</f>
        <v>Israël</v>
      </c>
      <c r="G110" s="90">
        <v>1</v>
      </c>
      <c r="H110" s="92">
        <v>8</v>
      </c>
      <c r="I110" s="270" t="s">
        <v>1</v>
      </c>
      <c r="J110" s="92">
        <v>1</v>
      </c>
      <c r="K110" s="312">
        <v>5</v>
      </c>
      <c r="L110" s="145"/>
      <c r="M110" s="101">
        <v>0.4375</v>
      </c>
      <c r="N110" s="13" t="s">
        <v>126</v>
      </c>
      <c r="O110" s="95" t="str">
        <f>Schedule!B40</f>
        <v>Czech Republic</v>
      </c>
      <c r="P110" s="96" t="s">
        <v>1</v>
      </c>
      <c r="Q110" s="95" t="str">
        <f>Schedule!B41</f>
        <v>Spain</v>
      </c>
      <c r="R110" s="95">
        <v>5</v>
      </c>
      <c r="S110" s="96" t="s">
        <v>1</v>
      </c>
      <c r="T110" s="95">
        <v>6</v>
      </c>
      <c r="U110" s="312">
        <v>7</v>
      </c>
      <c r="V110" s="165"/>
      <c r="X110" s="253"/>
      <c r="Y110" s="324"/>
      <c r="Z110" s="324"/>
      <c r="AA110" s="254"/>
      <c r="AB110" s="165"/>
      <c r="AC110" s="165"/>
      <c r="AD110" s="165"/>
      <c r="AE110" s="165"/>
      <c r="AF110" s="165"/>
      <c r="AG110" s="165"/>
      <c r="AH110" s="165"/>
      <c r="AI110" s="165"/>
      <c r="AJ110" s="165"/>
    </row>
    <row r="111" spans="2:36" ht="19.5" customHeight="1">
      <c r="B111" s="101">
        <v>0.4166666666666667</v>
      </c>
      <c r="C111" s="198" t="s">
        <v>121</v>
      </c>
      <c r="D111" s="95" t="str">
        <f>Schedule!B33</f>
        <v>Italy</v>
      </c>
      <c r="E111" s="96" t="s">
        <v>1</v>
      </c>
      <c r="F111" s="95" t="str">
        <f>Schedule!B34</f>
        <v>France</v>
      </c>
      <c r="G111" s="90">
        <v>2</v>
      </c>
      <c r="H111" s="92">
        <v>10</v>
      </c>
      <c r="I111" s="270" t="s">
        <v>1</v>
      </c>
      <c r="J111" s="92">
        <v>0</v>
      </c>
      <c r="K111" s="312">
        <v>4</v>
      </c>
      <c r="L111" s="6"/>
      <c r="M111" s="101">
        <v>0.5416666666666666</v>
      </c>
      <c r="N111" s="198" t="s">
        <v>127</v>
      </c>
      <c r="O111" s="95" t="str">
        <f>Schedule!B43</f>
        <v>Croatia</v>
      </c>
      <c r="P111" s="96" t="s">
        <v>1</v>
      </c>
      <c r="Q111" s="95" t="str">
        <f>Schedule!B42</f>
        <v>Great Britain</v>
      </c>
      <c r="R111" s="95">
        <v>3</v>
      </c>
      <c r="S111" s="96" t="s">
        <v>1</v>
      </c>
      <c r="T111" s="95">
        <v>6</v>
      </c>
      <c r="U111" s="312">
        <v>7</v>
      </c>
      <c r="V111" s="163"/>
      <c r="W111" s="99"/>
      <c r="X111" s="166"/>
      <c r="Y111" s="323"/>
      <c r="Z111" s="323"/>
      <c r="AA111" s="168"/>
      <c r="AB111" s="163"/>
      <c r="AC111" s="163"/>
      <c r="AD111" s="163"/>
      <c r="AE111" s="163"/>
      <c r="AF111" s="163"/>
      <c r="AG111" s="163"/>
      <c r="AH111" s="163"/>
      <c r="AI111" s="163"/>
      <c r="AJ111" s="163"/>
    </row>
    <row r="112" spans="2:36" ht="19.5" customHeight="1">
      <c r="B112" s="101">
        <v>0.625</v>
      </c>
      <c r="C112" s="198" t="s">
        <v>122</v>
      </c>
      <c r="D112" s="95" t="str">
        <f>Schedule!B50</f>
        <v>Israël</v>
      </c>
      <c r="E112" s="96" t="s">
        <v>1</v>
      </c>
      <c r="F112" s="95" t="str">
        <f>Schedule!B48</f>
        <v>Germany</v>
      </c>
      <c r="G112" s="90">
        <v>1</v>
      </c>
      <c r="H112" s="92">
        <v>0</v>
      </c>
      <c r="I112" s="270" t="s">
        <v>1</v>
      </c>
      <c r="J112" s="92">
        <v>17</v>
      </c>
      <c r="K112" s="312">
        <v>4</v>
      </c>
      <c r="L112" s="145">
        <v>0.5416666666666666</v>
      </c>
      <c r="M112" s="92"/>
      <c r="N112" s="197"/>
      <c r="O112" s="95"/>
      <c r="P112" s="95"/>
      <c r="Q112" s="95"/>
      <c r="T112" s="95"/>
      <c r="U112" s="312"/>
      <c r="V112" s="163"/>
      <c r="W112" s="99"/>
      <c r="X112" s="166"/>
      <c r="Y112" s="323"/>
      <c r="Z112" s="323"/>
      <c r="AA112" s="168"/>
      <c r="AB112" s="163"/>
      <c r="AC112" s="163"/>
      <c r="AD112" s="163"/>
      <c r="AE112" s="163"/>
      <c r="AF112" s="163"/>
      <c r="AG112" s="163"/>
      <c r="AH112" s="163"/>
      <c r="AI112" s="163"/>
      <c r="AJ112" s="163"/>
    </row>
    <row r="113" spans="2:36" ht="19.5" customHeight="1">
      <c r="B113" s="101">
        <v>0.625</v>
      </c>
      <c r="C113" s="198" t="s">
        <v>123</v>
      </c>
      <c r="D113" s="112" t="str">
        <f>Schedule!B47</f>
        <v>Russia</v>
      </c>
      <c r="E113" s="96" t="s">
        <v>1</v>
      </c>
      <c r="F113" s="95" t="str">
        <f>Schedule!B49</f>
        <v>Belgium</v>
      </c>
      <c r="G113" s="90">
        <v>2</v>
      </c>
      <c r="H113" s="85">
        <v>8</v>
      </c>
      <c r="I113" s="270" t="s">
        <v>1</v>
      </c>
      <c r="J113" s="92">
        <v>0</v>
      </c>
      <c r="K113" s="312">
        <v>5</v>
      </c>
      <c r="L113" s="145"/>
      <c r="M113" s="92"/>
      <c r="N113" s="197"/>
      <c r="O113" s="95"/>
      <c r="P113" s="95"/>
      <c r="Q113" s="95"/>
      <c r="T113" s="95"/>
      <c r="U113" s="312"/>
      <c r="V113" s="163"/>
      <c r="W113" s="271" t="str">
        <f>IF(Schedule!B39="","",Schedule!B39)</f>
        <v>POULE C</v>
      </c>
      <c r="X113" s="166"/>
      <c r="Y113" s="167"/>
      <c r="Z113" s="167"/>
      <c r="AA113" s="168"/>
      <c r="AB113" s="163"/>
      <c r="AC113" s="163"/>
      <c r="AD113" s="163"/>
      <c r="AE113" s="163"/>
      <c r="AF113" s="163"/>
      <c r="AG113" s="163"/>
      <c r="AH113" s="163"/>
      <c r="AI113" s="163"/>
      <c r="AJ113" s="163"/>
    </row>
    <row r="114" spans="2:36" ht="19.5" customHeight="1">
      <c r="B114" s="104">
        <v>0.7291666666666666</v>
      </c>
      <c r="C114" s="198" t="s">
        <v>124</v>
      </c>
      <c r="D114" s="112" t="str">
        <f>Schedule!B33</f>
        <v>Italy</v>
      </c>
      <c r="E114" s="96" t="s">
        <v>1</v>
      </c>
      <c r="F114" s="95" t="str">
        <f>Schedule!B35</f>
        <v>Romania</v>
      </c>
      <c r="G114" s="90">
        <v>1</v>
      </c>
      <c r="H114" s="92">
        <v>8</v>
      </c>
      <c r="I114" s="270" t="s">
        <v>1</v>
      </c>
      <c r="J114" s="92">
        <v>1</v>
      </c>
      <c r="K114" s="312">
        <v>5</v>
      </c>
      <c r="L114" s="145">
        <v>0.6458333333333334</v>
      </c>
      <c r="T114" s="95"/>
      <c r="U114" s="312"/>
      <c r="V114" s="163"/>
      <c r="W114" s="20" t="s">
        <v>134</v>
      </c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</row>
    <row r="115" spans="2:36" ht="19.5" customHeight="1">
      <c r="B115" s="104">
        <v>0.7291666666666666</v>
      </c>
      <c r="C115" s="218" t="s">
        <v>128</v>
      </c>
      <c r="D115" s="95" t="str">
        <f>Schedule!B41</f>
        <v>Spain</v>
      </c>
      <c r="E115" s="96" t="s">
        <v>1</v>
      </c>
      <c r="F115" s="95" t="str">
        <f>Schedule!B43</f>
        <v>Croatia</v>
      </c>
      <c r="G115" s="90">
        <v>2</v>
      </c>
      <c r="H115" s="85">
        <v>15</v>
      </c>
      <c r="I115" s="270" t="s">
        <v>1</v>
      </c>
      <c r="J115" s="92">
        <v>0</v>
      </c>
      <c r="K115" s="312">
        <v>3</v>
      </c>
      <c r="L115" s="145"/>
      <c r="T115" s="95"/>
      <c r="U115" s="312"/>
      <c r="V115" s="163"/>
      <c r="W115" s="20" t="s">
        <v>137</v>
      </c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</row>
    <row r="116" spans="2:36" ht="19.5" customHeight="1">
      <c r="B116" s="104">
        <v>0.833333333333334</v>
      </c>
      <c r="C116" s="198" t="s">
        <v>125</v>
      </c>
      <c r="D116" s="95" t="str">
        <f>Schedule!B34</f>
        <v>France</v>
      </c>
      <c r="E116" s="96" t="s">
        <v>1</v>
      </c>
      <c r="F116" s="95" t="str">
        <f>Schedule!B36</f>
        <v>Serbia</v>
      </c>
      <c r="G116" s="90">
        <v>1</v>
      </c>
      <c r="H116" s="92">
        <v>23</v>
      </c>
      <c r="I116" s="270" t="s">
        <v>1</v>
      </c>
      <c r="J116" s="92">
        <v>8</v>
      </c>
      <c r="K116" s="312">
        <v>3</v>
      </c>
      <c r="L116" s="145"/>
      <c r="M116" s="104">
        <v>0.8333333333333334</v>
      </c>
      <c r="N116" s="218" t="s">
        <v>11</v>
      </c>
      <c r="O116" s="95" t="str">
        <f>Schedule!B26</f>
        <v>Netherlands</v>
      </c>
      <c r="P116" s="96" t="s">
        <v>1</v>
      </c>
      <c r="Q116" s="95" t="str">
        <f>Schedule!B27</f>
        <v>Austria</v>
      </c>
      <c r="R116" s="95">
        <v>26</v>
      </c>
      <c r="S116" s="96" t="s">
        <v>1</v>
      </c>
      <c r="T116" s="95">
        <v>0</v>
      </c>
      <c r="U116" s="312">
        <v>3</v>
      </c>
      <c r="V116" s="163"/>
      <c r="W116" s="27" t="s">
        <v>142</v>
      </c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</row>
    <row r="117" spans="2:36" ht="19.5" customHeight="1" thickBot="1">
      <c r="B117" s="104"/>
      <c r="C117" s="218"/>
      <c r="D117" s="95"/>
      <c r="E117" s="96"/>
      <c r="F117" s="95"/>
      <c r="G117" s="270"/>
      <c r="H117" s="92"/>
      <c r="I117" s="270"/>
      <c r="J117" s="92"/>
      <c r="K117" s="312"/>
      <c r="L117" s="145"/>
      <c r="M117" s="92"/>
      <c r="N117" s="198"/>
      <c r="P117" s="96"/>
      <c r="Q117" s="95"/>
      <c r="R117" s="95"/>
      <c r="S117" s="96"/>
      <c r="T117" s="95"/>
      <c r="U117" s="312"/>
      <c r="V117" s="163"/>
      <c r="W117" s="27" t="s">
        <v>145</v>
      </c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</row>
    <row r="118" spans="2:36" ht="19.5" customHeight="1" thickBot="1">
      <c r="B118" s="106"/>
      <c r="C118" s="219"/>
      <c r="D118" s="139" t="s">
        <v>53</v>
      </c>
      <c r="E118" s="138"/>
      <c r="F118" s="262" t="s">
        <v>54</v>
      </c>
      <c r="G118" s="360" t="s">
        <v>131</v>
      </c>
      <c r="H118" s="361"/>
      <c r="I118" s="361"/>
      <c r="J118" s="361"/>
      <c r="K118" s="361"/>
      <c r="L118" s="361"/>
      <c r="M118" s="362"/>
      <c r="N118" s="263"/>
      <c r="O118" s="153" t="s">
        <v>74</v>
      </c>
      <c r="P118" s="152"/>
      <c r="Q118" s="153" t="s">
        <v>75</v>
      </c>
      <c r="S118" s="96"/>
      <c r="V118" s="163"/>
      <c r="W118" s="163">
        <f>IF(Schedule!B45="","",Schedule!B45)</f>
      </c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</row>
    <row r="119" spans="2:36" ht="19.5" customHeight="1">
      <c r="B119" s="106"/>
      <c r="C119" s="208">
        <v>1</v>
      </c>
      <c r="D119" s="141" t="s">
        <v>132</v>
      </c>
      <c r="E119" s="140">
        <v>1</v>
      </c>
      <c r="F119" s="141" t="s">
        <v>133</v>
      </c>
      <c r="G119" s="151"/>
      <c r="H119" s="113"/>
      <c r="I119" s="113"/>
      <c r="J119" s="113"/>
      <c r="K119" s="311"/>
      <c r="L119" s="113"/>
      <c r="M119" s="113"/>
      <c r="N119" s="208">
        <v>1</v>
      </c>
      <c r="O119" s="141" t="s">
        <v>137</v>
      </c>
      <c r="P119" s="140">
        <v>1</v>
      </c>
      <c r="Q119" s="141" t="s">
        <v>135</v>
      </c>
      <c r="S119" s="96"/>
      <c r="V119" s="163"/>
      <c r="W119" s="163" t="str">
        <f>IF(Schedule!B46="","",Schedule!B46)</f>
        <v>POULE D</v>
      </c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</row>
    <row r="120" spans="2:36" ht="19.5" customHeight="1">
      <c r="B120" s="106"/>
      <c r="C120" s="208">
        <v>2</v>
      </c>
      <c r="D120" s="141" t="s">
        <v>139</v>
      </c>
      <c r="E120" s="140">
        <v>2</v>
      </c>
      <c r="F120" s="141" t="s">
        <v>138</v>
      </c>
      <c r="G120" s="151"/>
      <c r="H120" s="113"/>
      <c r="I120" s="113"/>
      <c r="J120" s="113"/>
      <c r="K120" s="311"/>
      <c r="L120" s="113"/>
      <c r="M120" s="113"/>
      <c r="N120" s="208">
        <v>2</v>
      </c>
      <c r="O120" s="141" t="s">
        <v>134</v>
      </c>
      <c r="P120" s="140">
        <v>2</v>
      </c>
      <c r="Q120" s="141" t="s">
        <v>136</v>
      </c>
      <c r="S120" s="96"/>
      <c r="V120" s="163"/>
      <c r="W120" s="163" t="str">
        <f>IF(Schedule!B47="","",Schedule!B47)</f>
        <v>Russia</v>
      </c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</row>
    <row r="121" spans="2:36" ht="19.5" customHeight="1">
      <c r="B121" s="106"/>
      <c r="C121" s="208">
        <v>3</v>
      </c>
      <c r="D121" s="141" t="s">
        <v>140</v>
      </c>
      <c r="E121" s="140">
        <v>3</v>
      </c>
      <c r="F121" s="141" t="s">
        <v>141</v>
      </c>
      <c r="G121" s="151"/>
      <c r="H121" s="113"/>
      <c r="I121" s="113"/>
      <c r="J121" s="113"/>
      <c r="K121" s="311"/>
      <c r="L121" s="113"/>
      <c r="M121" s="113"/>
      <c r="N121" s="208">
        <v>3</v>
      </c>
      <c r="O121" s="141" t="s">
        <v>142</v>
      </c>
      <c r="P121" s="140">
        <v>3</v>
      </c>
      <c r="Q121" s="141" t="s">
        <v>143</v>
      </c>
      <c r="S121" s="96"/>
      <c r="V121" s="163"/>
      <c r="W121" s="163" t="str">
        <f>IF(Schedule!B48="","",Schedule!B48)</f>
        <v>Germany</v>
      </c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</row>
    <row r="122" spans="2:36" ht="19.5" customHeight="1">
      <c r="B122" s="106"/>
      <c r="C122" s="208"/>
      <c r="D122" s="141"/>
      <c r="E122" s="140">
        <v>4</v>
      </c>
      <c r="F122" s="141" t="s">
        <v>146</v>
      </c>
      <c r="G122" s="151"/>
      <c r="H122" s="113"/>
      <c r="I122" s="113"/>
      <c r="J122" s="113"/>
      <c r="K122" s="311"/>
      <c r="L122" s="113"/>
      <c r="M122" s="113"/>
      <c r="N122" s="208">
        <v>4</v>
      </c>
      <c r="O122" s="141" t="s">
        <v>145</v>
      </c>
      <c r="P122" s="140">
        <v>4</v>
      </c>
      <c r="Q122" s="141" t="s">
        <v>144</v>
      </c>
      <c r="S122" s="96"/>
      <c r="V122" s="163"/>
      <c r="W122" s="163" t="str">
        <f>IF(Schedule!B49="","",Schedule!B49)</f>
        <v>Belgium</v>
      </c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</row>
    <row r="123" spans="2:36" ht="19.5" customHeight="1" thickBot="1">
      <c r="B123" s="106"/>
      <c r="C123" s="220"/>
      <c r="D123" s="155"/>
      <c r="E123" s="156"/>
      <c r="F123" s="155"/>
      <c r="G123" s="151"/>
      <c r="H123" s="112"/>
      <c r="I123" s="113"/>
      <c r="J123" s="112"/>
      <c r="K123" s="311"/>
      <c r="L123" s="144"/>
      <c r="M123" s="144"/>
      <c r="N123" s="209"/>
      <c r="O123" s="154"/>
      <c r="P123" s="142"/>
      <c r="Q123" s="143"/>
      <c r="S123" s="96"/>
      <c r="V123" s="163"/>
      <c r="W123" s="163" t="str">
        <f>IF(Schedule!B50="","",Schedule!B50)</f>
        <v>Israël</v>
      </c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</row>
    <row r="124" spans="2:36" ht="19.5" customHeight="1" thickBot="1">
      <c r="B124" s="106"/>
      <c r="C124" s="204"/>
      <c r="D124" s="112"/>
      <c r="E124" s="112"/>
      <c r="F124" s="112"/>
      <c r="G124" s="151"/>
      <c r="H124" s="112"/>
      <c r="I124" s="113"/>
      <c r="J124" s="112"/>
      <c r="K124" s="311"/>
      <c r="L124" s="144"/>
      <c r="M124" s="144"/>
      <c r="N124" s="203"/>
      <c r="O124" s="144"/>
      <c r="P124" s="113"/>
      <c r="Q124" s="149"/>
      <c r="S124" s="96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</row>
    <row r="125" spans="2:36" ht="19.5" customHeight="1">
      <c r="B125" s="106"/>
      <c r="C125" s="328" t="s">
        <v>196</v>
      </c>
      <c r="D125" s="329"/>
      <c r="E125" s="351" t="s">
        <v>195</v>
      </c>
      <c r="F125" s="351"/>
      <c r="G125" s="287"/>
      <c r="H125" s="266"/>
      <c r="I125" s="245" t="s">
        <v>21</v>
      </c>
      <c r="J125" s="266"/>
      <c r="K125" s="317"/>
      <c r="L125" s="144"/>
      <c r="M125" s="144"/>
      <c r="N125" s="203"/>
      <c r="O125" s="144"/>
      <c r="P125" s="113"/>
      <c r="Q125" s="149"/>
      <c r="S125" s="96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</row>
    <row r="126" spans="2:36" ht="19.5" customHeight="1">
      <c r="B126" s="106"/>
      <c r="C126" s="267"/>
      <c r="D126" s="144" t="str">
        <f>F121</f>
        <v>Romania</v>
      </c>
      <c r="E126" s="113" t="s">
        <v>1</v>
      </c>
      <c r="F126" s="112" t="str">
        <f>F122</f>
        <v>Serbia</v>
      </c>
      <c r="G126" s="288"/>
      <c r="H126" s="246">
        <v>15</v>
      </c>
      <c r="I126" s="113" t="s">
        <v>1</v>
      </c>
      <c r="J126" s="20">
        <v>0</v>
      </c>
      <c r="K126" s="318"/>
      <c r="L126" s="144"/>
      <c r="M126" s="144"/>
      <c r="N126" s="203"/>
      <c r="O126" s="144"/>
      <c r="P126" s="113"/>
      <c r="Q126" s="149"/>
      <c r="S126" s="96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</row>
    <row r="127" spans="2:36" ht="19.5" customHeight="1">
      <c r="B127" s="106"/>
      <c r="C127" s="267"/>
      <c r="D127" s="144" t="str">
        <f>O121</f>
        <v>Great Britain</v>
      </c>
      <c r="E127" s="113" t="s">
        <v>1</v>
      </c>
      <c r="F127" s="112" t="str">
        <f>O122</f>
        <v>Croatia</v>
      </c>
      <c r="G127" s="288"/>
      <c r="H127" s="246">
        <v>6</v>
      </c>
      <c r="I127" s="113" t="s">
        <v>1</v>
      </c>
      <c r="J127" s="246">
        <v>3</v>
      </c>
      <c r="K127" s="318"/>
      <c r="L127" s="144"/>
      <c r="M127" s="144"/>
      <c r="N127" s="203"/>
      <c r="O127" s="144"/>
      <c r="P127" s="113"/>
      <c r="Q127" s="149"/>
      <c r="S127" s="96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</row>
    <row r="128" spans="2:36" ht="19.5" customHeight="1" thickBot="1">
      <c r="B128" s="106"/>
      <c r="C128" s="268"/>
      <c r="D128" s="269" t="str">
        <f>Q121</f>
        <v>Belgium</v>
      </c>
      <c r="E128" s="247" t="s">
        <v>1</v>
      </c>
      <c r="F128" s="248" t="str">
        <f>Q122</f>
        <v>Israël</v>
      </c>
      <c r="G128" s="289"/>
      <c r="H128" s="249">
        <v>8</v>
      </c>
      <c r="I128" s="247" t="s">
        <v>1</v>
      </c>
      <c r="J128" s="249">
        <v>1</v>
      </c>
      <c r="K128" s="319"/>
      <c r="L128" s="144"/>
      <c r="M128" s="144"/>
      <c r="N128" s="203"/>
      <c r="O128" s="144"/>
      <c r="P128" s="113"/>
      <c r="Q128" s="149"/>
      <c r="S128" s="96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</row>
    <row r="129" spans="2:36" ht="19.5" customHeight="1">
      <c r="B129" s="106"/>
      <c r="C129" s="99"/>
      <c r="I129" s="99"/>
      <c r="J129" s="246"/>
      <c r="K129" s="311"/>
      <c r="L129" s="144"/>
      <c r="M129" s="144"/>
      <c r="N129" s="203"/>
      <c r="O129" s="144"/>
      <c r="P129" s="113"/>
      <c r="Q129" s="149"/>
      <c r="S129" s="96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</row>
    <row r="130" spans="1:36" ht="19.5" customHeight="1">
      <c r="A130" s="1" t="s">
        <v>4</v>
      </c>
      <c r="B130" s="106"/>
      <c r="C130" s="204"/>
      <c r="D130" s="112"/>
      <c r="E130" s="112"/>
      <c r="F130" s="112"/>
      <c r="G130" s="90" t="s">
        <v>209</v>
      </c>
      <c r="H130" s="21"/>
      <c r="I130" s="114" t="s">
        <v>21</v>
      </c>
      <c r="J130" s="21"/>
      <c r="K130" s="310" t="s">
        <v>51</v>
      </c>
      <c r="L130" s="13"/>
      <c r="M130" s="92"/>
      <c r="N130" s="198"/>
      <c r="O130" s="92"/>
      <c r="P130" s="13"/>
      <c r="Q130" s="92"/>
      <c r="R130" s="21"/>
      <c r="S130" s="114" t="s">
        <v>21</v>
      </c>
      <c r="T130" s="21"/>
      <c r="U130" s="310" t="s">
        <v>51</v>
      </c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</row>
    <row r="131" spans="2:36" s="95" customFormat="1" ht="19.5" customHeight="1">
      <c r="B131" s="104">
        <v>0.4166666666666667</v>
      </c>
      <c r="C131" s="133" t="s">
        <v>78</v>
      </c>
      <c r="D131" s="95" t="str">
        <f>D121</f>
        <v>Austria</v>
      </c>
      <c r="E131" s="96" t="s">
        <v>1</v>
      </c>
      <c r="F131" s="95" t="str">
        <f>F121</f>
        <v>Romania</v>
      </c>
      <c r="G131" s="90">
        <v>1</v>
      </c>
      <c r="H131" s="13">
        <v>1</v>
      </c>
      <c r="I131" s="66" t="s">
        <v>1</v>
      </c>
      <c r="J131" s="13">
        <v>13</v>
      </c>
      <c r="K131" s="312">
        <v>5</v>
      </c>
      <c r="L131" s="134">
        <v>0.4791666666666667</v>
      </c>
      <c r="M131" s="101">
        <v>0.4375</v>
      </c>
      <c r="N131" s="95" t="s">
        <v>82</v>
      </c>
      <c r="O131" s="95" t="str">
        <f>O121</f>
        <v>Great Britain</v>
      </c>
      <c r="P131" s="96" t="s">
        <v>1</v>
      </c>
      <c r="Q131" s="95" t="str">
        <f>Q121</f>
        <v>Belgium</v>
      </c>
      <c r="R131" s="13">
        <v>2</v>
      </c>
      <c r="S131" s="66" t="s">
        <v>1</v>
      </c>
      <c r="T131" s="13">
        <v>1</v>
      </c>
      <c r="U131" s="312">
        <v>7</v>
      </c>
      <c r="V131" s="176"/>
      <c r="W131" s="272" t="str">
        <f>D119</f>
        <v>Netherlands</v>
      </c>
      <c r="X131" s="176"/>
      <c r="Y131" s="176"/>
      <c r="Z131" s="176"/>
      <c r="AA131" s="176"/>
      <c r="AB131" s="238"/>
      <c r="AC131" s="238"/>
      <c r="AD131" s="238"/>
      <c r="AE131" s="176"/>
      <c r="AF131" s="176"/>
      <c r="AG131" s="176"/>
      <c r="AH131" s="176"/>
      <c r="AI131" s="176"/>
      <c r="AJ131" s="176"/>
    </row>
    <row r="132" spans="2:36" s="95" customFormat="1" ht="19.5" customHeight="1">
      <c r="B132" s="101">
        <v>0.4166666666666667</v>
      </c>
      <c r="C132" s="133" t="s">
        <v>79</v>
      </c>
      <c r="D132" s="95" t="str">
        <f>O122</f>
        <v>Croatia</v>
      </c>
      <c r="E132" s="96" t="s">
        <v>1</v>
      </c>
      <c r="F132" s="95" t="str">
        <f>Q122</f>
        <v>Israël</v>
      </c>
      <c r="G132" s="273">
        <v>2</v>
      </c>
      <c r="H132" s="84">
        <v>3</v>
      </c>
      <c r="I132" s="66" t="s">
        <v>1</v>
      </c>
      <c r="J132" s="13">
        <v>2</v>
      </c>
      <c r="K132" s="312">
        <v>7</v>
      </c>
      <c r="L132" s="134"/>
      <c r="M132" s="101"/>
      <c r="P132" s="96"/>
      <c r="R132" s="13"/>
      <c r="S132" s="66"/>
      <c r="T132" s="13"/>
      <c r="U132" s="312"/>
      <c r="V132" s="176"/>
      <c r="W132" s="176" t="str">
        <f>F120</f>
        <v>France</v>
      </c>
      <c r="X132" s="176"/>
      <c r="Y132" s="176"/>
      <c r="Z132" s="176"/>
      <c r="AA132" s="176"/>
      <c r="AB132" s="238"/>
      <c r="AC132" s="238"/>
      <c r="AD132" s="238"/>
      <c r="AE132" s="176"/>
      <c r="AF132" s="176"/>
      <c r="AG132" s="176"/>
      <c r="AH132" s="176"/>
      <c r="AI132" s="176"/>
      <c r="AJ132" s="176"/>
    </row>
    <row r="133" spans="2:36" s="95" customFormat="1" ht="19.5" customHeight="1">
      <c r="B133" s="104">
        <v>0.520833333333332</v>
      </c>
      <c r="C133" s="95" t="s">
        <v>77</v>
      </c>
      <c r="D133" s="95" t="str">
        <f>Q120</f>
        <v>Germany</v>
      </c>
      <c r="E133" s="96" t="s">
        <v>1</v>
      </c>
      <c r="F133" s="95" t="str">
        <f>O119</f>
        <v>Spain</v>
      </c>
      <c r="G133" s="90">
        <v>1</v>
      </c>
      <c r="H133" s="13">
        <v>1</v>
      </c>
      <c r="I133" s="66" t="s">
        <v>1</v>
      </c>
      <c r="J133" s="13">
        <v>9</v>
      </c>
      <c r="K133" s="312">
        <v>5</v>
      </c>
      <c r="L133" s="134"/>
      <c r="M133" s="101">
        <v>0.5416666666666666</v>
      </c>
      <c r="N133" s="95" t="s">
        <v>81</v>
      </c>
      <c r="O133" s="95" t="str">
        <f>D120</f>
        <v>Slovakia</v>
      </c>
      <c r="P133" s="96" t="s">
        <v>1</v>
      </c>
      <c r="Q133" s="95" t="str">
        <f>F119</f>
        <v>Italy</v>
      </c>
      <c r="R133" s="13">
        <v>6</v>
      </c>
      <c r="S133" s="66" t="s">
        <v>1</v>
      </c>
      <c r="T133" s="13">
        <v>12</v>
      </c>
      <c r="U133" s="312">
        <v>7</v>
      </c>
      <c r="V133" s="176"/>
      <c r="W133" s="176" t="str">
        <f>O120</f>
        <v>Czech Republic</v>
      </c>
      <c r="X133" s="176"/>
      <c r="Y133" s="176"/>
      <c r="Z133" s="176"/>
      <c r="AA133" s="176"/>
      <c r="AB133" s="238"/>
      <c r="AC133" s="238"/>
      <c r="AD133" s="238"/>
      <c r="AE133" s="176"/>
      <c r="AF133" s="176"/>
      <c r="AG133" s="176"/>
      <c r="AH133" s="176"/>
      <c r="AI133" s="176"/>
      <c r="AJ133" s="176"/>
    </row>
    <row r="134" spans="2:36" s="95" customFormat="1" ht="19.5" customHeight="1">
      <c r="B134" s="101">
        <v>0.625</v>
      </c>
      <c r="C134" s="95" t="s">
        <v>86</v>
      </c>
      <c r="D134" s="95" t="str">
        <f>F121</f>
        <v>Romania</v>
      </c>
      <c r="E134" s="96" t="s">
        <v>1</v>
      </c>
      <c r="F134" s="95" t="str">
        <f>O122</f>
        <v>Croatia</v>
      </c>
      <c r="G134" s="90">
        <v>2</v>
      </c>
      <c r="H134" s="13">
        <v>2</v>
      </c>
      <c r="I134" s="66" t="s">
        <v>1</v>
      </c>
      <c r="J134" s="13">
        <v>0</v>
      </c>
      <c r="K134" s="312">
        <v>7</v>
      </c>
      <c r="L134" s="134"/>
      <c r="M134" s="101"/>
      <c r="P134" s="96"/>
      <c r="R134" s="13"/>
      <c r="S134" s="66"/>
      <c r="T134" s="13"/>
      <c r="U134" s="312"/>
      <c r="V134" s="176"/>
      <c r="W134" s="176" t="str">
        <f>Q119</f>
        <v>Russia</v>
      </c>
      <c r="X134" s="176"/>
      <c r="Y134" s="176"/>
      <c r="Z134" s="176"/>
      <c r="AA134" s="176"/>
      <c r="AB134" s="238"/>
      <c r="AC134" s="238"/>
      <c r="AD134" s="238"/>
      <c r="AE134" s="176"/>
      <c r="AF134" s="176"/>
      <c r="AG134" s="176"/>
      <c r="AH134" s="176"/>
      <c r="AI134" s="176"/>
      <c r="AJ134" s="176"/>
    </row>
    <row r="135" spans="2:36" s="95" customFormat="1" ht="19.5" customHeight="1">
      <c r="B135" s="104">
        <v>0.7291666666666666</v>
      </c>
      <c r="C135" s="95" t="s">
        <v>87</v>
      </c>
      <c r="D135" s="95" t="str">
        <f>F122</f>
        <v>Serbia</v>
      </c>
      <c r="E135" s="96"/>
      <c r="F135" s="95" t="str">
        <f>D121</f>
        <v>Austria</v>
      </c>
      <c r="G135" s="90">
        <v>1</v>
      </c>
      <c r="H135" s="13">
        <v>14</v>
      </c>
      <c r="I135" s="66" t="s">
        <v>1</v>
      </c>
      <c r="J135" s="13">
        <v>2</v>
      </c>
      <c r="K135" s="312">
        <v>4</v>
      </c>
      <c r="L135" s="134">
        <v>0.6458333333333334</v>
      </c>
      <c r="M135" s="101">
        <v>0.7291666666666666</v>
      </c>
      <c r="N135" s="133" t="s">
        <v>76</v>
      </c>
      <c r="O135" s="95" t="str">
        <f>Q119</f>
        <v>Russia</v>
      </c>
      <c r="P135" s="96" t="s">
        <v>1</v>
      </c>
      <c r="Q135" s="95" t="str">
        <f>O120</f>
        <v>Czech Republic</v>
      </c>
      <c r="R135" s="13">
        <v>2</v>
      </c>
      <c r="S135" s="66" t="s">
        <v>1</v>
      </c>
      <c r="T135" s="13">
        <v>3</v>
      </c>
      <c r="U135" s="312">
        <v>7</v>
      </c>
      <c r="V135" s="176"/>
      <c r="X135" s="176"/>
      <c r="Y135" s="176"/>
      <c r="Z135" s="176"/>
      <c r="AA135" s="176"/>
      <c r="AB135" s="238"/>
      <c r="AC135" s="238"/>
      <c r="AD135" s="238"/>
      <c r="AE135" s="176"/>
      <c r="AF135" s="176"/>
      <c r="AG135" s="176"/>
      <c r="AH135" s="176"/>
      <c r="AI135" s="176"/>
      <c r="AJ135" s="176"/>
    </row>
    <row r="136" spans="2:36" s="95" customFormat="1" ht="19.5" customHeight="1">
      <c r="B136" s="101">
        <v>0.7291666666666666</v>
      </c>
      <c r="C136" s="95" t="s">
        <v>88</v>
      </c>
      <c r="D136" s="95" t="s">
        <v>219</v>
      </c>
      <c r="E136" s="96" t="s">
        <v>1</v>
      </c>
      <c r="F136" s="95" t="s">
        <v>142</v>
      </c>
      <c r="G136" s="90">
        <v>2</v>
      </c>
      <c r="H136" s="13">
        <v>11</v>
      </c>
      <c r="I136" s="66" t="s">
        <v>1</v>
      </c>
      <c r="J136" s="13">
        <v>1</v>
      </c>
      <c r="K136" s="312">
        <v>4</v>
      </c>
      <c r="L136" s="134"/>
      <c r="M136" s="101"/>
      <c r="N136" s="133"/>
      <c r="P136" s="96"/>
      <c r="R136" s="13"/>
      <c r="S136" s="66"/>
      <c r="T136" s="13"/>
      <c r="U136" s="312"/>
      <c r="V136" s="176"/>
      <c r="W136" s="176" t="str">
        <f>D120</f>
        <v>Slovakia</v>
      </c>
      <c r="X136" s="176"/>
      <c r="Y136" s="176"/>
      <c r="Z136" s="176"/>
      <c r="AA136" s="176"/>
      <c r="AB136" s="238"/>
      <c r="AC136" s="238"/>
      <c r="AD136" s="238"/>
      <c r="AE136" s="176"/>
      <c r="AF136" s="176"/>
      <c r="AG136" s="176"/>
      <c r="AH136" s="176"/>
      <c r="AI136" s="176"/>
      <c r="AJ136" s="176"/>
    </row>
    <row r="137" spans="1:36" s="107" customFormat="1" ht="19.5" customHeight="1">
      <c r="A137" s="95"/>
      <c r="B137" s="104">
        <v>0.833333333333334</v>
      </c>
      <c r="C137" s="133" t="s">
        <v>80</v>
      </c>
      <c r="D137" s="95" t="str">
        <f>D119</f>
        <v>Netherlands</v>
      </c>
      <c r="E137" s="96" t="s">
        <v>1</v>
      </c>
      <c r="F137" s="95" t="str">
        <f>F120</f>
        <v>France</v>
      </c>
      <c r="G137" s="90">
        <v>1</v>
      </c>
      <c r="H137" s="13">
        <v>15</v>
      </c>
      <c r="I137" s="66" t="s">
        <v>1</v>
      </c>
      <c r="J137" s="13">
        <v>0</v>
      </c>
      <c r="K137" s="312">
        <v>3</v>
      </c>
      <c r="L137" s="134"/>
      <c r="M137" s="101">
        <v>0.833333333333334</v>
      </c>
      <c r="N137" s="133" t="s">
        <v>85</v>
      </c>
      <c r="O137" s="95" t="str">
        <f>O119</f>
        <v>Spain</v>
      </c>
      <c r="P137" s="96" t="s">
        <v>1</v>
      </c>
      <c r="Q137" s="95" t="str">
        <f>F119</f>
        <v>Italy</v>
      </c>
      <c r="R137" s="13">
        <v>0</v>
      </c>
      <c r="S137" s="66" t="s">
        <v>1</v>
      </c>
      <c r="T137" s="13">
        <v>15</v>
      </c>
      <c r="U137" s="312">
        <v>5</v>
      </c>
      <c r="V137" s="176"/>
      <c r="W137" s="176" t="str">
        <f>F119</f>
        <v>Italy</v>
      </c>
      <c r="X137" s="176"/>
      <c r="Y137" s="176"/>
      <c r="Z137" s="176"/>
      <c r="AA137" s="176"/>
      <c r="AB137" s="238"/>
      <c r="AC137" s="238"/>
      <c r="AD137" s="238"/>
      <c r="AE137" s="176"/>
      <c r="AF137" s="176"/>
      <c r="AG137" s="176"/>
      <c r="AH137" s="176"/>
      <c r="AI137" s="176"/>
      <c r="AJ137" s="176"/>
    </row>
    <row r="138" spans="1:36" s="107" customFormat="1" ht="19.5" customHeight="1">
      <c r="A138" s="95"/>
      <c r="B138" s="92"/>
      <c r="C138" s="95"/>
      <c r="D138" s="95"/>
      <c r="E138" s="96"/>
      <c r="F138" s="95"/>
      <c r="G138" s="270"/>
      <c r="H138" s="13"/>
      <c r="I138" s="66"/>
      <c r="J138" s="13"/>
      <c r="K138" s="312"/>
      <c r="L138" s="95"/>
      <c r="M138" s="101"/>
      <c r="N138" s="133"/>
      <c r="O138" s="95"/>
      <c r="P138" s="95"/>
      <c r="Q138" s="95"/>
      <c r="R138" s="13"/>
      <c r="S138" s="66"/>
      <c r="T138" s="13"/>
      <c r="U138" s="312"/>
      <c r="V138" s="176"/>
      <c r="W138" s="176" t="str">
        <f>O119</f>
        <v>Spain</v>
      </c>
      <c r="X138" s="176"/>
      <c r="Y138" s="176"/>
      <c r="Z138" s="176"/>
      <c r="AA138" s="176"/>
      <c r="AB138" s="238"/>
      <c r="AC138" s="238"/>
      <c r="AD138" s="238"/>
      <c r="AE138" s="176"/>
      <c r="AF138" s="176"/>
      <c r="AG138" s="176"/>
      <c r="AH138" s="176"/>
      <c r="AI138" s="176"/>
      <c r="AJ138" s="176"/>
    </row>
    <row r="139" spans="1:36" s="107" customFormat="1" ht="24" customHeight="1">
      <c r="A139" s="105" t="s">
        <v>5</v>
      </c>
      <c r="B139" s="92"/>
      <c r="C139" s="133"/>
      <c r="D139" s="95"/>
      <c r="E139" s="96"/>
      <c r="F139" s="95"/>
      <c r="G139" s="270"/>
      <c r="H139" s="13"/>
      <c r="I139" s="66"/>
      <c r="J139" s="13"/>
      <c r="K139" s="312"/>
      <c r="L139" s="95"/>
      <c r="M139" s="244"/>
      <c r="N139" s="133"/>
      <c r="O139" s="95"/>
      <c r="P139" s="95"/>
      <c r="Q139" s="95"/>
      <c r="R139" s="13"/>
      <c r="S139" s="66"/>
      <c r="T139" s="13"/>
      <c r="U139" s="312"/>
      <c r="V139" s="176"/>
      <c r="W139" s="176" t="str">
        <f>Q120</f>
        <v>Germany</v>
      </c>
      <c r="X139" s="176"/>
      <c r="Y139" s="176"/>
      <c r="Z139" s="176"/>
      <c r="AA139" s="176"/>
      <c r="AB139" s="238"/>
      <c r="AC139" s="238"/>
      <c r="AD139" s="238"/>
      <c r="AE139" s="176"/>
      <c r="AF139" s="176"/>
      <c r="AG139" s="176"/>
      <c r="AH139" s="176"/>
      <c r="AI139" s="176"/>
      <c r="AJ139" s="176"/>
    </row>
    <row r="140" spans="1:36" s="107" customFormat="1" ht="19.5" customHeight="1">
      <c r="A140" s="105"/>
      <c r="B140" s="104">
        <v>0.416666666666665</v>
      </c>
      <c r="C140" s="95" t="s">
        <v>183</v>
      </c>
      <c r="D140" s="95" t="str">
        <f>O122</f>
        <v>Croatia</v>
      </c>
      <c r="E140" s="96" t="s">
        <v>1</v>
      </c>
      <c r="F140" s="95" t="str">
        <f>D121</f>
        <v>Austria</v>
      </c>
      <c r="G140" s="90">
        <v>1</v>
      </c>
      <c r="H140" s="13">
        <v>13</v>
      </c>
      <c r="I140" s="66" t="s">
        <v>1</v>
      </c>
      <c r="J140" s="13">
        <v>2</v>
      </c>
      <c r="K140" s="312">
        <v>4</v>
      </c>
      <c r="L140" s="134">
        <v>0.3958333333333333</v>
      </c>
      <c r="M140" s="101">
        <v>0.416666666666665</v>
      </c>
      <c r="N140" s="133" t="s">
        <v>185</v>
      </c>
      <c r="O140" s="112" t="str">
        <f>F122</f>
        <v>Serbia</v>
      </c>
      <c r="P140" s="113" t="s">
        <v>1</v>
      </c>
      <c r="Q140" s="112" t="str">
        <f>O121</f>
        <v>Great Britain</v>
      </c>
      <c r="R140" s="13">
        <v>2</v>
      </c>
      <c r="S140" s="13" t="s">
        <v>1</v>
      </c>
      <c r="T140" s="13">
        <v>13</v>
      </c>
      <c r="U140" s="312">
        <v>4</v>
      </c>
      <c r="V140" s="176"/>
      <c r="X140" s="176"/>
      <c r="Y140" s="176"/>
      <c r="Z140" s="176"/>
      <c r="AA140" s="176"/>
      <c r="AD140" s="238"/>
      <c r="AE140" s="176"/>
      <c r="AF140" s="176"/>
      <c r="AG140" s="176"/>
      <c r="AH140" s="176"/>
      <c r="AI140" s="176"/>
      <c r="AJ140" s="176"/>
    </row>
    <row r="141" spans="1:36" s="107" customFormat="1" ht="19.5" customHeight="1">
      <c r="A141" s="105"/>
      <c r="B141" s="101">
        <v>0.416666666666665</v>
      </c>
      <c r="C141" s="95" t="s">
        <v>184</v>
      </c>
      <c r="D141" s="133" t="str">
        <f>Q121</f>
        <v>Belgium</v>
      </c>
      <c r="E141" s="96"/>
      <c r="F141" s="95" t="str">
        <f>F121</f>
        <v>Romania</v>
      </c>
      <c r="G141" s="90">
        <v>2</v>
      </c>
      <c r="H141" s="13">
        <v>9</v>
      </c>
      <c r="I141" s="66" t="s">
        <v>1</v>
      </c>
      <c r="J141" s="13">
        <v>8</v>
      </c>
      <c r="K141" s="312">
        <v>8</v>
      </c>
      <c r="L141" s="134"/>
      <c r="M141" s="101"/>
      <c r="N141" s="133"/>
      <c r="O141" s="112"/>
      <c r="P141" s="113"/>
      <c r="Q141" s="112"/>
      <c r="R141" s="13"/>
      <c r="S141" s="13"/>
      <c r="T141" s="13"/>
      <c r="U141" s="312"/>
      <c r="V141" s="176"/>
      <c r="W141" s="176"/>
      <c r="X141" s="176"/>
      <c r="Y141" s="176"/>
      <c r="Z141" s="176"/>
      <c r="AA141" s="176"/>
      <c r="AD141" s="238"/>
      <c r="AE141" s="176"/>
      <c r="AF141" s="176"/>
      <c r="AG141" s="176"/>
      <c r="AH141" s="176"/>
      <c r="AI141" s="176"/>
      <c r="AJ141" s="176"/>
    </row>
    <row r="142" spans="1:36" s="107" customFormat="1" ht="19.5" customHeight="1">
      <c r="A142" s="105"/>
      <c r="B142" s="104">
        <v>0.520833333333332</v>
      </c>
      <c r="C142" s="133" t="s">
        <v>89</v>
      </c>
      <c r="D142" s="95" t="str">
        <f>F119</f>
        <v>Italy</v>
      </c>
      <c r="E142" s="96" t="s">
        <v>1</v>
      </c>
      <c r="F142" s="95" t="str">
        <f>Q120</f>
        <v>Germany</v>
      </c>
      <c r="G142" s="90">
        <v>1</v>
      </c>
      <c r="H142" s="13">
        <v>0</v>
      </c>
      <c r="I142" s="66" t="s">
        <v>1</v>
      </c>
      <c r="J142" s="13">
        <v>4</v>
      </c>
      <c r="K142" s="312" t="s">
        <v>220</v>
      </c>
      <c r="L142" s="134">
        <v>0.4791666666666667</v>
      </c>
      <c r="M142" s="101">
        <v>0.5208333333333334</v>
      </c>
      <c r="N142" s="133" t="s">
        <v>91</v>
      </c>
      <c r="O142" s="95" t="str">
        <f>D120</f>
        <v>Slovakia</v>
      </c>
      <c r="P142" s="96" t="s">
        <v>1</v>
      </c>
      <c r="Q142" s="95" t="str">
        <f>O119</f>
        <v>Spain</v>
      </c>
      <c r="R142" s="13">
        <v>5</v>
      </c>
      <c r="S142" s="66" t="s">
        <v>1</v>
      </c>
      <c r="T142" s="13">
        <v>1</v>
      </c>
      <c r="U142" s="312" t="s">
        <v>221</v>
      </c>
      <c r="V142" s="176"/>
      <c r="W142" s="176"/>
      <c r="X142" s="176"/>
      <c r="Y142" s="176"/>
      <c r="Z142" s="176"/>
      <c r="AA142" s="176"/>
      <c r="AD142" s="238"/>
      <c r="AE142" s="176"/>
      <c r="AF142" s="176"/>
      <c r="AG142" s="176"/>
      <c r="AH142" s="176"/>
      <c r="AI142" s="176"/>
      <c r="AJ142" s="176"/>
    </row>
    <row r="143" spans="1:36" s="107" customFormat="1" ht="19.5" customHeight="1">
      <c r="A143" s="105"/>
      <c r="B143" s="101">
        <v>0.520833333333332</v>
      </c>
      <c r="C143" s="133" t="s">
        <v>83</v>
      </c>
      <c r="D143" s="95" t="str">
        <f>F120</f>
        <v>France</v>
      </c>
      <c r="E143" s="96" t="s">
        <v>1</v>
      </c>
      <c r="F143" s="95" t="str">
        <f>Q119</f>
        <v>Russia</v>
      </c>
      <c r="G143" s="90">
        <v>2</v>
      </c>
      <c r="H143" s="66">
        <v>1</v>
      </c>
      <c r="I143" s="66" t="s">
        <v>1</v>
      </c>
      <c r="J143" s="13">
        <v>5</v>
      </c>
      <c r="K143" s="312" t="s">
        <v>220</v>
      </c>
      <c r="L143" s="134"/>
      <c r="M143" s="101"/>
      <c r="N143" s="133"/>
      <c r="O143" s="95"/>
      <c r="P143" s="96"/>
      <c r="Q143" s="95"/>
      <c r="R143" s="13"/>
      <c r="S143" s="66"/>
      <c r="T143" s="13"/>
      <c r="U143" s="312"/>
      <c r="V143" s="176"/>
      <c r="W143" s="176"/>
      <c r="X143" s="176"/>
      <c r="Y143" s="176"/>
      <c r="Z143" s="176"/>
      <c r="AA143" s="176"/>
      <c r="AD143" s="238"/>
      <c r="AE143" s="176"/>
      <c r="AF143" s="176"/>
      <c r="AG143" s="176"/>
      <c r="AH143" s="176"/>
      <c r="AI143" s="176"/>
      <c r="AJ143" s="176"/>
    </row>
    <row r="144" spans="1:36" s="13" customFormat="1" ht="19.5" customHeight="1">
      <c r="A144" s="97"/>
      <c r="B144" s="104"/>
      <c r="C144" s="95"/>
      <c r="D144" s="95"/>
      <c r="E144" s="96"/>
      <c r="F144" s="95"/>
      <c r="G144" s="270"/>
      <c r="I144" s="66"/>
      <c r="K144" s="312"/>
      <c r="L144" s="95"/>
      <c r="M144" s="95"/>
      <c r="N144" s="95"/>
      <c r="O144" s="95"/>
      <c r="P144" s="95"/>
      <c r="Q144" s="95"/>
      <c r="U144" s="312"/>
      <c r="V144" s="176"/>
      <c r="W144" s="176" t="str">
        <f>O122</f>
        <v>Croatia</v>
      </c>
      <c r="X144" s="176"/>
      <c r="Y144" s="176"/>
      <c r="Z144" s="176"/>
      <c r="AA144" s="176"/>
      <c r="AB144" s="238"/>
      <c r="AC144" s="238"/>
      <c r="AD144" s="238"/>
      <c r="AE144" s="176"/>
      <c r="AF144" s="176"/>
      <c r="AG144" s="176"/>
      <c r="AH144" s="176"/>
      <c r="AI144" s="176"/>
      <c r="AJ144" s="176"/>
    </row>
    <row r="145" spans="1:36" s="107" customFormat="1" ht="24" customHeight="1">
      <c r="A145" s="105" t="s">
        <v>10</v>
      </c>
      <c r="C145" s="133"/>
      <c r="D145" s="95"/>
      <c r="E145" s="96"/>
      <c r="F145" s="95"/>
      <c r="G145" s="270"/>
      <c r="H145" s="13"/>
      <c r="I145" s="66"/>
      <c r="J145" s="13"/>
      <c r="K145" s="312"/>
      <c r="L145" s="95"/>
      <c r="M145" s="95"/>
      <c r="N145" s="95"/>
      <c r="O145" s="250"/>
      <c r="P145" s="250"/>
      <c r="Q145" s="250"/>
      <c r="R145" s="13"/>
      <c r="S145" s="66"/>
      <c r="T145" s="13"/>
      <c r="U145" s="312"/>
      <c r="V145" s="176"/>
      <c r="W145" s="272" t="str">
        <f>Q122</f>
        <v>Israël</v>
      </c>
      <c r="X145" s="176"/>
      <c r="Y145" s="176"/>
      <c r="Z145" s="176"/>
      <c r="AA145" s="176"/>
      <c r="AB145" s="242"/>
      <c r="AC145" s="242"/>
      <c r="AD145" s="238"/>
      <c r="AE145" s="176"/>
      <c r="AF145" s="176"/>
      <c r="AG145" s="176"/>
      <c r="AH145" s="176"/>
      <c r="AI145" s="176"/>
      <c r="AJ145" s="176"/>
    </row>
    <row r="146" spans="1:36" s="13" customFormat="1" ht="19.5" customHeight="1">
      <c r="A146" s="97"/>
      <c r="B146" s="104">
        <v>0.416666666666665</v>
      </c>
      <c r="C146" s="133" t="s">
        <v>84</v>
      </c>
      <c r="D146" s="95" t="str">
        <f>D119</f>
        <v>Netherlands</v>
      </c>
      <c r="E146" s="96" t="s">
        <v>1</v>
      </c>
      <c r="F146" s="95" t="str">
        <f>O120</f>
        <v>Czech Republic</v>
      </c>
      <c r="G146" s="90">
        <v>2</v>
      </c>
      <c r="H146" s="13">
        <v>3</v>
      </c>
      <c r="I146" s="66" t="s">
        <v>1</v>
      </c>
      <c r="J146" s="13">
        <v>2</v>
      </c>
      <c r="K146" s="312">
        <v>7</v>
      </c>
      <c r="L146" s="95"/>
      <c r="M146" s="104">
        <v>0.416666666666665</v>
      </c>
      <c r="N146" s="95" t="s">
        <v>191</v>
      </c>
      <c r="O146" s="112" t="str">
        <f>F122</f>
        <v>Serbia</v>
      </c>
      <c r="P146" s="113" t="s">
        <v>1</v>
      </c>
      <c r="Q146" s="112" t="str">
        <f>Q122</f>
        <v>Israël</v>
      </c>
      <c r="S146" s="66" t="s">
        <v>1</v>
      </c>
      <c r="U146" s="312" t="s">
        <v>222</v>
      </c>
      <c r="V146" s="176"/>
      <c r="X146" s="176"/>
      <c r="Y146" s="176"/>
      <c r="Z146" s="176"/>
      <c r="AA146" s="176"/>
      <c r="AD146" s="238"/>
      <c r="AE146" s="176"/>
      <c r="AF146" s="176"/>
      <c r="AG146" s="176"/>
      <c r="AH146" s="176"/>
      <c r="AI146" s="176"/>
      <c r="AJ146" s="176"/>
    </row>
    <row r="147" spans="1:36" s="13" customFormat="1" ht="19.5" customHeight="1">
      <c r="A147" s="97"/>
      <c r="B147" s="101">
        <v>0.416666666666665</v>
      </c>
      <c r="C147" s="133" t="s">
        <v>93</v>
      </c>
      <c r="D147" s="95" t="str">
        <f>Q120</f>
        <v>Germany</v>
      </c>
      <c r="E147" s="96" t="s">
        <v>1</v>
      </c>
      <c r="F147" s="95" t="str">
        <f>D120</f>
        <v>Slovakia</v>
      </c>
      <c r="G147" s="90">
        <v>1</v>
      </c>
      <c r="H147" s="13">
        <v>12</v>
      </c>
      <c r="I147" s="66" t="s">
        <v>1</v>
      </c>
      <c r="J147" s="13">
        <v>5</v>
      </c>
      <c r="K147" s="312">
        <v>6</v>
      </c>
      <c r="L147" s="95"/>
      <c r="M147" s="104">
        <v>0.5</v>
      </c>
      <c r="N147" s="95" t="s">
        <v>193</v>
      </c>
      <c r="O147" s="95" t="str">
        <f>D121</f>
        <v>Austria</v>
      </c>
      <c r="P147" s="96" t="s">
        <v>1</v>
      </c>
      <c r="Q147" s="95" t="str">
        <f>Q121</f>
        <v>Belgium</v>
      </c>
      <c r="R147" s="95"/>
      <c r="S147" s="66" t="s">
        <v>1</v>
      </c>
      <c r="U147" s="312" t="s">
        <v>222</v>
      </c>
      <c r="V147" s="176"/>
      <c r="X147" s="176"/>
      <c r="Y147" s="176"/>
      <c r="Z147" s="176"/>
      <c r="AA147" s="176"/>
      <c r="AD147" s="238"/>
      <c r="AE147" s="176"/>
      <c r="AF147" s="176"/>
      <c r="AG147" s="176"/>
      <c r="AH147" s="176"/>
      <c r="AI147" s="176"/>
      <c r="AJ147" s="176"/>
    </row>
    <row r="148" spans="1:36" s="13" customFormat="1" ht="19.5" customHeight="1">
      <c r="A148" s="97"/>
      <c r="B148" s="104">
        <v>0.4791666666666667</v>
      </c>
      <c r="C148" s="95" t="s">
        <v>90</v>
      </c>
      <c r="D148" s="95" t="str">
        <f>O120</f>
        <v>Czech Republic</v>
      </c>
      <c r="E148" s="96" t="s">
        <v>1</v>
      </c>
      <c r="F148" s="95" t="str">
        <f>F120</f>
        <v>France</v>
      </c>
      <c r="G148" s="90">
        <v>2</v>
      </c>
      <c r="H148" s="13">
        <v>10</v>
      </c>
      <c r="I148" s="66" t="s">
        <v>1</v>
      </c>
      <c r="J148" s="13">
        <v>0</v>
      </c>
      <c r="K148" s="312">
        <v>5</v>
      </c>
      <c r="L148" s="95"/>
      <c r="M148" s="104">
        <v>0.5833333333333334</v>
      </c>
      <c r="N148" s="95" t="s">
        <v>194</v>
      </c>
      <c r="O148" s="13" t="s">
        <v>219</v>
      </c>
      <c r="P148" s="96" t="s">
        <v>1</v>
      </c>
      <c r="Q148" s="13" t="s">
        <v>141</v>
      </c>
      <c r="S148" s="13" t="s">
        <v>1</v>
      </c>
      <c r="U148" s="312" t="s">
        <v>222</v>
      </c>
      <c r="V148" s="176"/>
      <c r="X148" s="176"/>
      <c r="Y148" s="176"/>
      <c r="Z148" s="176"/>
      <c r="AA148" s="176"/>
      <c r="AD148" s="238"/>
      <c r="AE148" s="176"/>
      <c r="AF148" s="176"/>
      <c r="AG148" s="176"/>
      <c r="AH148" s="176"/>
      <c r="AI148" s="176"/>
      <c r="AJ148" s="176"/>
    </row>
    <row r="149" spans="1:36" s="13" customFormat="1" ht="19.5" customHeight="1">
      <c r="A149" s="97"/>
      <c r="B149" s="101">
        <v>0.520833333333332</v>
      </c>
      <c r="C149" s="133" t="s">
        <v>92</v>
      </c>
      <c r="D149" s="95" t="str">
        <f>Q119</f>
        <v>Russia</v>
      </c>
      <c r="E149" s="96" t="s">
        <v>1</v>
      </c>
      <c r="F149" s="95" t="str">
        <f>D119</f>
        <v>Netherlands</v>
      </c>
      <c r="G149" s="90">
        <v>1</v>
      </c>
      <c r="H149" s="13">
        <v>4</v>
      </c>
      <c r="I149" s="66" t="s">
        <v>1</v>
      </c>
      <c r="J149" s="13">
        <v>1</v>
      </c>
      <c r="K149" s="312">
        <v>7</v>
      </c>
      <c r="L149" s="95"/>
      <c r="M149" s="104">
        <v>0.6666666666666666</v>
      </c>
      <c r="N149" s="95" t="s">
        <v>188</v>
      </c>
      <c r="O149" s="95" t="str">
        <f>F121</f>
        <v>Romania</v>
      </c>
      <c r="P149" s="96" t="s">
        <v>1</v>
      </c>
      <c r="Q149" s="95" t="str">
        <f>O121</f>
        <v>Great Britain</v>
      </c>
      <c r="S149" s="13" t="s">
        <v>1</v>
      </c>
      <c r="U149" s="312" t="s">
        <v>222</v>
      </c>
      <c r="V149" s="176"/>
      <c r="X149" s="176"/>
      <c r="Y149" s="176"/>
      <c r="Z149" s="176"/>
      <c r="AA149" s="176"/>
      <c r="AD149" s="238"/>
      <c r="AE149" s="176"/>
      <c r="AF149" s="176"/>
      <c r="AG149" s="176"/>
      <c r="AH149" s="176"/>
      <c r="AI149" s="176"/>
      <c r="AJ149" s="176"/>
    </row>
    <row r="150" spans="1:36" s="13" customFormat="1" ht="19.5" customHeight="1">
      <c r="A150" s="97"/>
      <c r="B150" s="104">
        <v>0.5833333333333334</v>
      </c>
      <c r="C150" s="95" t="s">
        <v>192</v>
      </c>
      <c r="D150" s="112" t="str">
        <f>D135</f>
        <v>Serbia</v>
      </c>
      <c r="E150" s="96" t="s">
        <v>1</v>
      </c>
      <c r="F150" s="112" t="str">
        <f>O122</f>
        <v>Croatia</v>
      </c>
      <c r="G150" s="273">
        <v>2</v>
      </c>
      <c r="H150" s="66"/>
      <c r="I150" s="66" t="s">
        <v>1</v>
      </c>
      <c r="K150" s="312" t="s">
        <v>222</v>
      </c>
      <c r="L150" s="95"/>
      <c r="M150" s="104">
        <v>0.75</v>
      </c>
      <c r="N150" s="95" t="s">
        <v>186</v>
      </c>
      <c r="O150" s="95" t="str">
        <f>D121</f>
        <v>Austria</v>
      </c>
      <c r="P150" s="96" t="s">
        <v>1</v>
      </c>
      <c r="Q150" s="95" t="str">
        <f>Q122</f>
        <v>Israël</v>
      </c>
      <c r="R150" s="12">
        <v>4</v>
      </c>
      <c r="S150" s="44" t="s">
        <v>1</v>
      </c>
      <c r="T150" s="95">
        <v>8</v>
      </c>
      <c r="U150" s="312">
        <v>5</v>
      </c>
      <c r="V150" s="176"/>
      <c r="X150" s="176"/>
      <c r="Y150" s="176"/>
      <c r="Z150" s="176"/>
      <c r="AA150" s="176"/>
      <c r="AD150" s="238"/>
      <c r="AE150" s="176"/>
      <c r="AF150" s="176"/>
      <c r="AG150" s="176"/>
      <c r="AH150" s="176"/>
      <c r="AI150" s="176"/>
      <c r="AJ150" s="176"/>
    </row>
    <row r="151" spans="1:36" s="13" customFormat="1" ht="19.5" customHeight="1">
      <c r="A151" s="97"/>
      <c r="B151" s="101">
        <v>0.6666666666666666</v>
      </c>
      <c r="C151" s="95" t="s">
        <v>187</v>
      </c>
      <c r="D151" s="95" t="str">
        <f>Q121</f>
        <v>Belgium</v>
      </c>
      <c r="E151" s="95" t="s">
        <v>1</v>
      </c>
      <c r="F151" s="95" t="str">
        <f>F122</f>
        <v>Serbia</v>
      </c>
      <c r="G151" s="90">
        <v>2</v>
      </c>
      <c r="H151" s="13">
        <v>9</v>
      </c>
      <c r="I151" s="66" t="s">
        <v>1</v>
      </c>
      <c r="J151" s="13">
        <v>0</v>
      </c>
      <c r="K151" s="312">
        <v>5</v>
      </c>
      <c r="L151" s="95"/>
      <c r="M151" s="106">
        <v>0.8333333333333334</v>
      </c>
      <c r="N151" s="65" t="s">
        <v>190</v>
      </c>
      <c r="O151" s="95" t="str">
        <f>O121</f>
        <v>Great Britain</v>
      </c>
      <c r="P151" s="96" t="s">
        <v>1</v>
      </c>
      <c r="Q151" s="95" t="str">
        <f>D121</f>
        <v>Austria</v>
      </c>
      <c r="R151" s="12"/>
      <c r="S151" s="44" t="s">
        <v>1</v>
      </c>
      <c r="T151" s="95"/>
      <c r="U151" s="312" t="s">
        <v>222</v>
      </c>
      <c r="V151" s="176"/>
      <c r="X151" s="176"/>
      <c r="Y151" s="176"/>
      <c r="Z151" s="176"/>
      <c r="AA151" s="176"/>
      <c r="AD151" s="238"/>
      <c r="AE151" s="176"/>
      <c r="AF151" s="176"/>
      <c r="AG151" s="176"/>
      <c r="AH151" s="176"/>
      <c r="AI151" s="176"/>
      <c r="AJ151" s="176"/>
    </row>
    <row r="152" spans="1:36" s="13" customFormat="1" ht="19.5" customHeight="1">
      <c r="A152" s="97"/>
      <c r="B152" s="101">
        <v>0.75</v>
      </c>
      <c r="C152" s="133" t="s">
        <v>189</v>
      </c>
      <c r="D152" s="95" t="str">
        <f>Q121</f>
        <v>Belgium</v>
      </c>
      <c r="E152" s="96" t="s">
        <v>1</v>
      </c>
      <c r="F152" s="95" t="str">
        <f>O122</f>
        <v>Croatia</v>
      </c>
      <c r="G152" s="90">
        <v>2</v>
      </c>
      <c r="H152" s="66"/>
      <c r="I152" s="66" t="s">
        <v>1</v>
      </c>
      <c r="K152" s="312" t="s">
        <v>222</v>
      </c>
      <c r="L152" s="95"/>
      <c r="T152" s="95"/>
      <c r="U152" s="312"/>
      <c r="V152" s="176"/>
      <c r="X152" s="176"/>
      <c r="Y152" s="176"/>
      <c r="Z152" s="176"/>
      <c r="AA152" s="176"/>
      <c r="AD152" s="238"/>
      <c r="AE152" s="176"/>
      <c r="AF152" s="176"/>
      <c r="AG152" s="176"/>
      <c r="AH152" s="176"/>
      <c r="AI152" s="176"/>
      <c r="AJ152" s="176"/>
    </row>
    <row r="153" spans="8:36" s="12" customFormat="1" ht="19.5" customHeight="1">
      <c r="H153" s="13"/>
      <c r="I153" s="66"/>
      <c r="J153" s="13"/>
      <c r="K153" s="312"/>
      <c r="L153" s="13"/>
      <c r="U153" s="303"/>
      <c r="V153" s="169"/>
      <c r="X153" s="169"/>
      <c r="Y153" s="169"/>
      <c r="Z153" s="169"/>
      <c r="AA153" s="169"/>
      <c r="AD153" s="239"/>
      <c r="AE153" s="169"/>
      <c r="AF153" s="169"/>
      <c r="AG153" s="169"/>
      <c r="AH153" s="169"/>
      <c r="AI153" s="169"/>
      <c r="AJ153" s="169"/>
    </row>
    <row r="154" spans="2:36" s="12" customFormat="1" ht="19.5" customHeight="1" thickBot="1">
      <c r="B154" s="85"/>
      <c r="C154" s="217"/>
      <c r="D154" s="99"/>
      <c r="E154" s="99"/>
      <c r="F154" s="99"/>
      <c r="G154" s="280"/>
      <c r="K154" s="303"/>
      <c r="U154" s="303"/>
      <c r="V154" s="169"/>
      <c r="W154" s="169"/>
      <c r="X154" s="169"/>
      <c r="Y154" s="169"/>
      <c r="Z154" s="169"/>
      <c r="AA154" s="169"/>
      <c r="AB154" s="243"/>
      <c r="AC154" s="243"/>
      <c r="AD154" s="239"/>
      <c r="AE154" s="169"/>
      <c r="AF154" s="169"/>
      <c r="AG154" s="169"/>
      <c r="AH154" s="169"/>
      <c r="AI154" s="169"/>
      <c r="AJ154" s="169"/>
    </row>
    <row r="155" spans="2:36" s="12" customFormat="1" ht="19.5" customHeight="1">
      <c r="B155" s="85"/>
      <c r="C155" s="221"/>
      <c r="D155" s="157" t="s">
        <v>95</v>
      </c>
      <c r="E155" s="157"/>
      <c r="F155" s="158" t="s">
        <v>96</v>
      </c>
      <c r="G155" s="341" t="s">
        <v>94</v>
      </c>
      <c r="H155" s="342"/>
      <c r="I155" s="342"/>
      <c r="J155" s="342"/>
      <c r="K155" s="342"/>
      <c r="L155" s="342"/>
      <c r="M155" s="343"/>
      <c r="N155" s="337" t="s">
        <v>97</v>
      </c>
      <c r="O155" s="338"/>
      <c r="P155" s="300"/>
      <c r="Q155" s="301"/>
      <c r="S155" s="44"/>
      <c r="U155" s="303"/>
      <c r="V155" s="169"/>
      <c r="W155" s="169"/>
      <c r="X155" s="169"/>
      <c r="Y155" s="169"/>
      <c r="Z155" s="169"/>
      <c r="AA155" s="169"/>
      <c r="AB155" s="239"/>
      <c r="AC155" s="239"/>
      <c r="AD155" s="239"/>
      <c r="AE155" s="169"/>
      <c r="AF155" s="169"/>
      <c r="AG155" s="169"/>
      <c r="AH155" s="169"/>
      <c r="AI155" s="169"/>
      <c r="AJ155" s="169"/>
    </row>
    <row r="156" spans="2:36" s="12" customFormat="1" ht="19.5" customHeight="1">
      <c r="B156" s="85"/>
      <c r="C156" s="159">
        <v>1</v>
      </c>
      <c r="D156" s="149" t="s">
        <v>135</v>
      </c>
      <c r="E156" s="183">
        <v>1</v>
      </c>
      <c r="F156" s="141" t="s">
        <v>136</v>
      </c>
      <c r="G156" s="151"/>
      <c r="H156" s="96"/>
      <c r="I156" s="96"/>
      <c r="J156" s="96"/>
      <c r="K156" s="312"/>
      <c r="L156" s="96"/>
      <c r="M156" s="96"/>
      <c r="N156" s="159">
        <v>1</v>
      </c>
      <c r="O156" s="320" t="s">
        <v>142</v>
      </c>
      <c r="P156" s="113"/>
      <c r="Q156" s="149"/>
      <c r="S156" s="44"/>
      <c r="U156" s="303"/>
      <c r="V156" s="169"/>
      <c r="W156" s="169"/>
      <c r="X156" s="169"/>
      <c r="Y156" s="169"/>
      <c r="Z156" s="169"/>
      <c r="AA156" s="169"/>
      <c r="AB156" s="239"/>
      <c r="AC156" s="239"/>
      <c r="AD156" s="239"/>
      <c r="AE156" s="169"/>
      <c r="AF156" s="169"/>
      <c r="AG156" s="169"/>
      <c r="AH156" s="169"/>
      <c r="AI156" s="169"/>
      <c r="AJ156" s="169"/>
    </row>
    <row r="157" spans="2:36" s="12" customFormat="1" ht="19.5" customHeight="1">
      <c r="B157" s="85"/>
      <c r="C157" s="159">
        <v>2</v>
      </c>
      <c r="D157" s="149" t="s">
        <v>134</v>
      </c>
      <c r="E157" s="184">
        <v>2</v>
      </c>
      <c r="F157" s="141" t="s">
        <v>133</v>
      </c>
      <c r="G157" s="151"/>
      <c r="H157" s="96"/>
      <c r="I157" s="96"/>
      <c r="J157" s="96"/>
      <c r="K157" s="312"/>
      <c r="L157" s="96"/>
      <c r="M157" s="96"/>
      <c r="N157" s="159">
        <v>2</v>
      </c>
      <c r="O157" s="320" t="s">
        <v>143</v>
      </c>
      <c r="P157" s="113"/>
      <c r="Q157" s="149"/>
      <c r="S157" s="44"/>
      <c r="U157" s="303"/>
      <c r="V157" s="169"/>
      <c r="W157" s="169"/>
      <c r="X157" s="169"/>
      <c r="Y157" s="169"/>
      <c r="Z157" s="169"/>
      <c r="AA157" s="169"/>
      <c r="AB157" s="239"/>
      <c r="AC157" s="239"/>
      <c r="AD157" s="239"/>
      <c r="AE157" s="169"/>
      <c r="AF157" s="169"/>
      <c r="AG157" s="169"/>
      <c r="AH157" s="169"/>
      <c r="AI157" s="169"/>
      <c r="AJ157" s="169"/>
    </row>
    <row r="158" spans="2:36" s="12" customFormat="1" ht="19.5" customHeight="1">
      <c r="B158" s="85"/>
      <c r="C158" s="159">
        <v>3</v>
      </c>
      <c r="D158" s="149" t="s">
        <v>132</v>
      </c>
      <c r="E158" s="184">
        <v>3</v>
      </c>
      <c r="F158" s="141" t="s">
        <v>139</v>
      </c>
      <c r="G158" s="151"/>
      <c r="H158" s="96"/>
      <c r="I158" s="96"/>
      <c r="J158" s="96"/>
      <c r="K158" s="312"/>
      <c r="L158" s="96"/>
      <c r="M158" s="96"/>
      <c r="N158" s="159">
        <v>3</v>
      </c>
      <c r="O158" s="320" t="s">
        <v>141</v>
      </c>
      <c r="P158" s="113"/>
      <c r="Q158" s="149"/>
      <c r="S158" s="44"/>
      <c r="U158" s="303"/>
      <c r="V158" s="169"/>
      <c r="W158" s="169"/>
      <c r="X158" s="169"/>
      <c r="Y158" s="169"/>
      <c r="Z158" s="169"/>
      <c r="AA158" s="169"/>
      <c r="AB158" s="239"/>
      <c r="AC158" s="239"/>
      <c r="AD158" s="239"/>
      <c r="AE158" s="169"/>
      <c r="AF158" s="169"/>
      <c r="AG158" s="169"/>
      <c r="AH158" s="169"/>
      <c r="AI158" s="169"/>
      <c r="AJ158" s="169"/>
    </row>
    <row r="159" spans="2:36" s="12" customFormat="1" ht="19.5" customHeight="1">
      <c r="B159" s="85"/>
      <c r="C159" s="159">
        <v>4</v>
      </c>
      <c r="D159" s="149" t="s">
        <v>138</v>
      </c>
      <c r="E159" s="184">
        <v>4</v>
      </c>
      <c r="F159" s="141" t="s">
        <v>137</v>
      </c>
      <c r="G159" s="151"/>
      <c r="H159" s="96"/>
      <c r="I159" s="96"/>
      <c r="J159" s="96"/>
      <c r="K159" s="312"/>
      <c r="L159" s="96"/>
      <c r="M159" s="96"/>
      <c r="N159" s="159">
        <v>4</v>
      </c>
      <c r="O159" s="320" t="s">
        <v>145</v>
      </c>
      <c r="P159" s="113"/>
      <c r="Q159" s="149"/>
      <c r="S159" s="44"/>
      <c r="U159" s="303"/>
      <c r="V159" s="169"/>
      <c r="W159" s="169"/>
      <c r="X159" s="169"/>
      <c r="Y159" s="169"/>
      <c r="Z159" s="169"/>
      <c r="AA159" s="169"/>
      <c r="AD159" s="239"/>
      <c r="AE159" s="169"/>
      <c r="AF159" s="169"/>
      <c r="AG159" s="169"/>
      <c r="AH159" s="169"/>
      <c r="AI159" s="169"/>
      <c r="AJ159" s="169"/>
    </row>
    <row r="160" spans="2:36" s="12" customFormat="1" ht="19.5" customHeight="1" thickBot="1">
      <c r="B160" s="85"/>
      <c r="C160" s="181"/>
      <c r="D160" s="182"/>
      <c r="E160" s="185"/>
      <c r="F160" s="143"/>
      <c r="G160" s="151"/>
      <c r="H160" s="96"/>
      <c r="I160" s="96"/>
      <c r="J160" s="96"/>
      <c r="K160" s="312"/>
      <c r="L160" s="96"/>
      <c r="M160" s="96"/>
      <c r="N160" s="159">
        <v>5</v>
      </c>
      <c r="O160" s="320" t="s">
        <v>219</v>
      </c>
      <c r="P160" s="113"/>
      <c r="Q160" s="149"/>
      <c r="S160" s="44"/>
      <c r="U160" s="303"/>
      <c r="V160" s="169"/>
      <c r="W160" s="169"/>
      <c r="X160" s="169"/>
      <c r="Y160" s="169"/>
      <c r="Z160" s="169"/>
      <c r="AA160" s="169"/>
      <c r="AB160" s="239"/>
      <c r="AC160" s="239"/>
      <c r="AD160" s="239"/>
      <c r="AE160" s="169"/>
      <c r="AF160" s="169"/>
      <c r="AG160" s="169"/>
      <c r="AH160" s="169"/>
      <c r="AI160" s="169"/>
      <c r="AJ160" s="169"/>
    </row>
    <row r="161" spans="2:36" s="12" customFormat="1" ht="19.5" customHeight="1">
      <c r="B161" s="85"/>
      <c r="C161" s="189"/>
      <c r="D161" s="92"/>
      <c r="E161" s="66"/>
      <c r="F161" s="92"/>
      <c r="G161" s="270"/>
      <c r="H161" s="13"/>
      <c r="I161" s="66"/>
      <c r="J161" s="13"/>
      <c r="K161" s="312"/>
      <c r="L161" s="13"/>
      <c r="M161" s="92"/>
      <c r="N161" s="159">
        <v>6</v>
      </c>
      <c r="O161" s="320" t="s">
        <v>146</v>
      </c>
      <c r="P161" s="66"/>
      <c r="Q161" s="92"/>
      <c r="S161" s="44"/>
      <c r="U161" s="303"/>
      <c r="V161" s="169"/>
      <c r="W161" s="169"/>
      <c r="X161" s="169"/>
      <c r="Y161" s="169"/>
      <c r="Z161" s="169"/>
      <c r="AA161" s="169"/>
      <c r="AB161" s="239"/>
      <c r="AC161" s="239"/>
      <c r="AD161" s="239"/>
      <c r="AE161" s="169"/>
      <c r="AF161" s="169"/>
      <c r="AG161" s="169"/>
      <c r="AH161" s="169"/>
      <c r="AI161" s="169"/>
      <c r="AJ161" s="169"/>
    </row>
    <row r="162" spans="2:36" s="12" customFormat="1" ht="19.5" customHeight="1" thickBot="1">
      <c r="B162" s="85"/>
      <c r="C162" s="189"/>
      <c r="D162" s="92"/>
      <c r="E162" s="66"/>
      <c r="F162" s="92"/>
      <c r="G162" s="270"/>
      <c r="H162" s="13"/>
      <c r="I162" s="66"/>
      <c r="J162" s="13"/>
      <c r="K162" s="312"/>
      <c r="L162" s="13"/>
      <c r="M162" s="92"/>
      <c r="N162" s="181">
        <v>7</v>
      </c>
      <c r="O162" s="321" t="s">
        <v>140</v>
      </c>
      <c r="P162" s="66"/>
      <c r="Q162" s="92"/>
      <c r="S162" s="44"/>
      <c r="U162" s="303"/>
      <c r="V162" s="169"/>
      <c r="W162" s="169"/>
      <c r="X162" s="169"/>
      <c r="Y162" s="169"/>
      <c r="Z162" s="169"/>
      <c r="AA162" s="169"/>
      <c r="AB162" s="239"/>
      <c r="AC162" s="239"/>
      <c r="AD162" s="239"/>
      <c r="AE162" s="169"/>
      <c r="AF162" s="169"/>
      <c r="AG162" s="169"/>
      <c r="AH162" s="169"/>
      <c r="AI162" s="169"/>
      <c r="AJ162" s="169"/>
    </row>
    <row r="164" spans="1:36" s="12" customFormat="1" ht="24" customHeight="1">
      <c r="A164" s="105" t="s">
        <v>154</v>
      </c>
      <c r="B164" s="104"/>
      <c r="C164" s="189"/>
      <c r="G164" s="270"/>
      <c r="K164" s="303"/>
      <c r="N164" s="99"/>
      <c r="S164" s="44"/>
      <c r="U164" s="303"/>
      <c r="V164" s="169"/>
      <c r="W164" s="169"/>
      <c r="X164" s="169"/>
      <c r="Y164" s="169"/>
      <c r="Z164" s="169"/>
      <c r="AA164" s="169"/>
      <c r="AB164" s="239"/>
      <c r="AC164" s="239"/>
      <c r="AD164" s="239"/>
      <c r="AE164" s="169"/>
      <c r="AF164" s="169"/>
      <c r="AG164" s="169"/>
      <c r="AH164" s="169"/>
      <c r="AI164" s="169"/>
      <c r="AJ164" s="169"/>
    </row>
    <row r="165" spans="2:36" s="12" customFormat="1" ht="19.5" customHeight="1">
      <c r="B165" s="85"/>
      <c r="C165" s="189"/>
      <c r="D165" s="92"/>
      <c r="E165" s="66"/>
      <c r="F165" s="92"/>
      <c r="G165" s="90" t="s">
        <v>209</v>
      </c>
      <c r="H165" s="21"/>
      <c r="I165" s="114" t="s">
        <v>21</v>
      </c>
      <c r="J165" s="21"/>
      <c r="K165" s="310" t="s">
        <v>51</v>
      </c>
      <c r="L165" s="13"/>
      <c r="M165" s="92"/>
      <c r="N165" s="95"/>
      <c r="O165" s="13"/>
      <c r="P165" s="66"/>
      <c r="Q165" s="92"/>
      <c r="S165" s="44"/>
      <c r="U165" s="303"/>
      <c r="V165" s="169"/>
      <c r="W165" s="169"/>
      <c r="X165" s="169"/>
      <c r="Y165" s="169"/>
      <c r="Z165" s="169"/>
      <c r="AA165" s="169"/>
      <c r="AB165" s="239"/>
      <c r="AC165" s="239"/>
      <c r="AD165" s="239"/>
      <c r="AE165" s="169"/>
      <c r="AF165" s="169"/>
      <c r="AG165" s="169"/>
      <c r="AH165" s="169"/>
      <c r="AI165" s="169"/>
      <c r="AJ165" s="169"/>
    </row>
    <row r="166" spans="2:36" s="12" customFormat="1" ht="19.5" customHeight="1">
      <c r="B166" s="102">
        <v>0.4166666666666667</v>
      </c>
      <c r="C166" s="206" t="s">
        <v>17</v>
      </c>
      <c r="D166" s="109" t="str">
        <f>D156</f>
        <v>Russia</v>
      </c>
      <c r="E166" s="129" t="s">
        <v>1</v>
      </c>
      <c r="F166" s="109" t="str">
        <f>F157</f>
        <v>Italy</v>
      </c>
      <c r="G166" s="290">
        <v>1</v>
      </c>
      <c r="H166" s="20"/>
      <c r="I166" s="84" t="s">
        <v>1</v>
      </c>
      <c r="J166" s="13"/>
      <c r="K166" s="312"/>
      <c r="L166" s="13"/>
      <c r="M166" s="339" t="s">
        <v>200</v>
      </c>
      <c r="N166" s="339"/>
      <c r="O166" s="339"/>
      <c r="P166" s="339"/>
      <c r="Q166" s="352" t="s">
        <v>201</v>
      </c>
      <c r="R166" s="352"/>
      <c r="S166" s="352"/>
      <c r="T166" s="352"/>
      <c r="U166" s="352"/>
      <c r="V166" s="169"/>
      <c r="W166" s="169" t="str">
        <f>IF(H166&lt;J166,D166,F166)</f>
        <v>Italy</v>
      </c>
      <c r="X166" s="169" t="str">
        <f>IF(H166&lt;J166,F166,D166)</f>
        <v>Russia</v>
      </c>
      <c r="Y166" s="169"/>
      <c r="Z166" s="169"/>
      <c r="AA166" s="169"/>
      <c r="AB166" s="239"/>
      <c r="AC166" s="239"/>
      <c r="AD166" s="239"/>
      <c r="AE166" s="169"/>
      <c r="AF166" s="169"/>
      <c r="AG166" s="169"/>
      <c r="AH166" s="169"/>
      <c r="AI166" s="169"/>
      <c r="AJ166" s="169"/>
    </row>
    <row r="167" spans="2:36" s="12" customFormat="1" ht="19.5" customHeight="1">
      <c r="B167" s="106">
        <v>0.5208333333333334</v>
      </c>
      <c r="C167" s="211" t="s">
        <v>16</v>
      </c>
      <c r="D167" s="115" t="str">
        <f>F156</f>
        <v>Germany</v>
      </c>
      <c r="E167" s="117" t="s">
        <v>1</v>
      </c>
      <c r="F167" s="115" t="str">
        <f>D157</f>
        <v>Czech Republic</v>
      </c>
      <c r="G167" s="291">
        <v>1</v>
      </c>
      <c r="H167" s="13"/>
      <c r="I167" s="66" t="s">
        <v>1</v>
      </c>
      <c r="J167" s="13"/>
      <c r="K167" s="312"/>
      <c r="L167" s="115"/>
      <c r="M167" s="339" t="s">
        <v>200</v>
      </c>
      <c r="N167" s="339"/>
      <c r="O167" s="339"/>
      <c r="P167" s="339"/>
      <c r="Q167" s="352" t="s">
        <v>201</v>
      </c>
      <c r="R167" s="352"/>
      <c r="S167" s="352"/>
      <c r="T167" s="352"/>
      <c r="U167" s="352"/>
      <c r="V167" s="169"/>
      <c r="W167" s="169" t="str">
        <f>IF(H167&lt;J167,D167,F167)</f>
        <v>Czech Republic</v>
      </c>
      <c r="X167" s="169" t="str">
        <f>IF(H167&lt;J167,F167,D167)</f>
        <v>Germany</v>
      </c>
      <c r="Y167" s="169"/>
      <c r="Z167" s="169"/>
      <c r="AA167" s="169"/>
      <c r="AB167" s="239"/>
      <c r="AC167" s="239"/>
      <c r="AD167" s="239"/>
      <c r="AE167" s="169"/>
      <c r="AF167" s="169"/>
      <c r="AG167" s="169"/>
      <c r="AH167" s="169"/>
      <c r="AI167" s="169"/>
      <c r="AJ167" s="169"/>
    </row>
    <row r="168" spans="1:36" s="12" customFormat="1" ht="24" customHeight="1">
      <c r="A168" s="105"/>
      <c r="B168" s="104"/>
      <c r="C168" s="189"/>
      <c r="G168" s="270"/>
      <c r="K168" s="303"/>
      <c r="N168" s="99"/>
      <c r="S168" s="44"/>
      <c r="U168" s="303"/>
      <c r="V168" s="169"/>
      <c r="W168" s="169"/>
      <c r="X168" s="169"/>
      <c r="Y168" s="169"/>
      <c r="Z168" s="169"/>
      <c r="AA168" s="169"/>
      <c r="AB168" s="239"/>
      <c r="AC168" s="239"/>
      <c r="AD168" s="239"/>
      <c r="AE168" s="169"/>
      <c r="AF168" s="169"/>
      <c r="AG168" s="169"/>
      <c r="AH168" s="169"/>
      <c r="AI168" s="169"/>
      <c r="AJ168" s="169"/>
    </row>
    <row r="169" spans="1:36" s="12" customFormat="1" ht="19.5" customHeight="1">
      <c r="A169" s="105"/>
      <c r="B169" s="104"/>
      <c r="C169" s="259" t="s">
        <v>161</v>
      </c>
      <c r="E169" s="66"/>
      <c r="F169" s="92"/>
      <c r="G169" s="270"/>
      <c r="H169" s="13"/>
      <c r="I169" s="66"/>
      <c r="J169" s="13"/>
      <c r="K169" s="312"/>
      <c r="L169" s="13"/>
      <c r="M169" s="104"/>
      <c r="N169" s="95"/>
      <c r="O169" s="92"/>
      <c r="P169" s="66"/>
      <c r="Q169" s="92"/>
      <c r="S169" s="44"/>
      <c r="U169" s="303"/>
      <c r="V169" s="169"/>
      <c r="W169" s="169"/>
      <c r="X169" s="169"/>
      <c r="Y169" s="169"/>
      <c r="Z169" s="169"/>
      <c r="AA169" s="169"/>
      <c r="AB169" s="239"/>
      <c r="AC169" s="239"/>
      <c r="AD169" s="239"/>
      <c r="AE169" s="169"/>
      <c r="AF169" s="169"/>
      <c r="AG169" s="169"/>
      <c r="AH169" s="169"/>
      <c r="AI169" s="169"/>
      <c r="AJ169" s="169"/>
    </row>
    <row r="170" spans="2:36" s="109" customFormat="1" ht="19.5" customHeight="1">
      <c r="B170" s="102">
        <v>0.4166666666666667</v>
      </c>
      <c r="C170" s="198" t="s">
        <v>102</v>
      </c>
      <c r="D170" s="12" t="str">
        <f>D159</f>
        <v>France</v>
      </c>
      <c r="E170" s="44" t="s">
        <v>1</v>
      </c>
      <c r="F170" s="12" t="str">
        <f>F159</f>
        <v>Spain</v>
      </c>
      <c r="G170" s="90">
        <v>2</v>
      </c>
      <c r="H170" s="13"/>
      <c r="I170" s="66" t="s">
        <v>1</v>
      </c>
      <c r="J170" s="13"/>
      <c r="K170" s="312"/>
      <c r="L170" s="13"/>
      <c r="M170" s="104"/>
      <c r="N170" s="95" t="s">
        <v>101</v>
      </c>
      <c r="O170" s="92"/>
      <c r="P170" s="65" t="s">
        <v>98</v>
      </c>
      <c r="Q170" s="92"/>
      <c r="S170" s="129"/>
      <c r="U170" s="314"/>
      <c r="V170" s="173">
        <f>IF(H170="","",1)</f>
      </c>
      <c r="W170" s="169" t="str">
        <f>IF(H170&lt;J170,D170,F170)</f>
        <v>Spain</v>
      </c>
      <c r="X170" s="169" t="str">
        <f>IF(H170&lt;J170,F170,D170)</f>
        <v>France</v>
      </c>
      <c r="Y170" s="173"/>
      <c r="Z170" s="173"/>
      <c r="AA170" s="173"/>
      <c r="AB170" s="240"/>
      <c r="AC170" s="240"/>
      <c r="AD170" s="240"/>
      <c r="AE170" s="173"/>
      <c r="AF170" s="173"/>
      <c r="AG170" s="173"/>
      <c r="AH170" s="173"/>
      <c r="AI170" s="173"/>
      <c r="AJ170" s="173"/>
    </row>
    <row r="171" spans="2:36" s="110" customFormat="1" ht="19.5" customHeight="1">
      <c r="B171" s="102">
        <v>0.5208333333333334</v>
      </c>
      <c r="C171" s="198" t="s">
        <v>103</v>
      </c>
      <c r="D171" s="13" t="str">
        <f>D158</f>
        <v>Netherlands</v>
      </c>
      <c r="E171" s="66" t="s">
        <v>1</v>
      </c>
      <c r="F171" s="13" t="str">
        <f>F158</f>
        <v>Slovakia</v>
      </c>
      <c r="G171" s="90">
        <v>2</v>
      </c>
      <c r="H171" s="13"/>
      <c r="I171" s="66" t="s">
        <v>1</v>
      </c>
      <c r="J171" s="13"/>
      <c r="K171" s="312"/>
      <c r="L171" s="13"/>
      <c r="M171" s="104"/>
      <c r="N171" s="95" t="s">
        <v>99</v>
      </c>
      <c r="O171" s="92"/>
      <c r="P171" s="65" t="s">
        <v>100</v>
      </c>
      <c r="Q171" s="92"/>
      <c r="R171" s="115"/>
      <c r="S171" s="117"/>
      <c r="T171" s="115"/>
      <c r="U171" s="315"/>
      <c r="V171" s="173">
        <f>IF(H171="","",1)</f>
      </c>
      <c r="W171" s="169" t="str">
        <f>IF(H171&lt;J171,D171,F171)</f>
        <v>Slovakia</v>
      </c>
      <c r="X171" s="169" t="str">
        <f>IF(H171&lt;J171,F171,D171)</f>
        <v>Netherlands</v>
      </c>
      <c r="Y171" s="174"/>
      <c r="Z171" s="174"/>
      <c r="AA171" s="174"/>
      <c r="AB171" s="241"/>
      <c r="AC171" s="241"/>
      <c r="AD171" s="241"/>
      <c r="AE171" s="174"/>
      <c r="AF171" s="174"/>
      <c r="AG171" s="174"/>
      <c r="AH171" s="174"/>
      <c r="AI171" s="174"/>
      <c r="AJ171" s="174"/>
    </row>
    <row r="172" spans="2:36" s="110" customFormat="1" ht="19.5" customHeight="1">
      <c r="B172" s="102"/>
      <c r="C172" s="222" t="s">
        <v>119</v>
      </c>
      <c r="D172" s="92"/>
      <c r="E172" s="66"/>
      <c r="F172" s="13"/>
      <c r="G172" s="270"/>
      <c r="H172" s="13"/>
      <c r="I172" s="66"/>
      <c r="J172" s="13"/>
      <c r="K172" s="312"/>
      <c r="L172" s="13"/>
      <c r="M172" s="104"/>
      <c r="N172" s="95"/>
      <c r="O172" s="92"/>
      <c r="P172" s="65"/>
      <c r="Q172" s="92"/>
      <c r="R172" s="115"/>
      <c r="S172" s="117"/>
      <c r="T172" s="115"/>
      <c r="U172" s="315"/>
      <c r="V172" s="174"/>
      <c r="W172" s="174"/>
      <c r="X172" s="174"/>
      <c r="Y172" s="174"/>
      <c r="Z172" s="174"/>
      <c r="AA172" s="174"/>
      <c r="AB172" s="241"/>
      <c r="AC172" s="241"/>
      <c r="AD172" s="241"/>
      <c r="AE172" s="174"/>
      <c r="AF172" s="174"/>
      <c r="AG172" s="174"/>
      <c r="AH172" s="174"/>
      <c r="AI172" s="174"/>
      <c r="AJ172" s="174"/>
    </row>
    <row r="173" spans="2:36" s="110" customFormat="1" ht="19.5" customHeight="1">
      <c r="B173" s="102">
        <v>0.645833333333333</v>
      </c>
      <c r="C173" s="211" t="s">
        <v>18</v>
      </c>
      <c r="D173" s="110" t="str">
        <f>IF(H167="","LOSER P1",W167)</f>
        <v>LOSER P1</v>
      </c>
      <c r="E173" s="111" t="s">
        <v>1</v>
      </c>
      <c r="F173" s="110" t="str">
        <f>IF(H166="","LOSER P2",W166)</f>
        <v>LOSER P2</v>
      </c>
      <c r="G173" s="291">
        <v>1</v>
      </c>
      <c r="H173" s="115"/>
      <c r="I173" s="117" t="s">
        <v>1</v>
      </c>
      <c r="J173" s="115"/>
      <c r="K173" s="312"/>
      <c r="L173" s="115"/>
      <c r="M173" s="115"/>
      <c r="N173" s="147" t="s">
        <v>104</v>
      </c>
      <c r="O173" s="115"/>
      <c r="P173" s="146" t="s">
        <v>105</v>
      </c>
      <c r="Q173" s="115"/>
      <c r="S173" s="111"/>
      <c r="U173" s="316"/>
      <c r="V173" s="174"/>
      <c r="W173" s="174" t="str">
        <f>IF(H173&gt;J173,D173,F173)</f>
        <v>LOSER P2</v>
      </c>
      <c r="X173" s="174" t="str">
        <f>IF(H173&gt;J173,F173,D173)</f>
        <v>LOSER P1</v>
      </c>
      <c r="Y173" s="174"/>
      <c r="Z173" s="174"/>
      <c r="AA173" s="174"/>
      <c r="AB173" s="241"/>
      <c r="AC173" s="241"/>
      <c r="AD173" s="241"/>
      <c r="AE173" s="174"/>
      <c r="AF173" s="174"/>
      <c r="AG173" s="174"/>
      <c r="AH173" s="174"/>
      <c r="AI173" s="174"/>
      <c r="AJ173" s="174"/>
    </row>
    <row r="174" spans="2:36" s="110" customFormat="1" ht="19.5" customHeight="1">
      <c r="B174" s="102">
        <v>0.75</v>
      </c>
      <c r="C174" s="211" t="s">
        <v>19</v>
      </c>
      <c r="D174" s="110" t="str">
        <f>IF(H166="","WINNER P1",X166)</f>
        <v>WINNER P1</v>
      </c>
      <c r="E174" s="111" t="s">
        <v>1</v>
      </c>
      <c r="F174" s="110" t="str">
        <f>IF(H167="","WINNER P2",X167)</f>
        <v>WINNER P2</v>
      </c>
      <c r="G174" s="291">
        <v>1</v>
      </c>
      <c r="H174" s="115"/>
      <c r="I174" s="117" t="s">
        <v>1</v>
      </c>
      <c r="J174" s="115"/>
      <c r="K174" s="312"/>
      <c r="L174" s="115"/>
      <c r="M174" s="115"/>
      <c r="N174" s="210" t="s">
        <v>106</v>
      </c>
      <c r="O174" s="115"/>
      <c r="P174" s="146" t="s">
        <v>107</v>
      </c>
      <c r="Q174" s="115"/>
      <c r="U174" s="316"/>
      <c r="V174" s="174"/>
      <c r="W174" s="174" t="str">
        <f>IF(H174&gt;J174,D174,F174)</f>
        <v>WINNER P2</v>
      </c>
      <c r="X174" s="174" t="str">
        <f>IF(H174&gt;J174,F174,D174)</f>
        <v>WINNER P1</v>
      </c>
      <c r="Y174" s="174"/>
      <c r="Z174" s="174"/>
      <c r="AA174" s="174"/>
      <c r="AB174" s="241"/>
      <c r="AC174" s="241"/>
      <c r="AD174" s="241"/>
      <c r="AE174" s="174"/>
      <c r="AF174" s="174"/>
      <c r="AG174" s="174"/>
      <c r="AH174" s="174"/>
      <c r="AI174" s="174"/>
      <c r="AJ174" s="174"/>
    </row>
    <row r="175" spans="2:36" s="119" customFormat="1" ht="19.5" customHeight="1">
      <c r="B175" s="2" t="s">
        <v>25</v>
      </c>
      <c r="C175" s="223"/>
      <c r="G175" s="292"/>
      <c r="H175" s="147"/>
      <c r="I175" s="148"/>
      <c r="J175" s="147"/>
      <c r="K175" s="315"/>
      <c r="L175" s="147"/>
      <c r="M175" s="116"/>
      <c r="N175" s="210"/>
      <c r="O175" s="147"/>
      <c r="P175" s="147"/>
      <c r="Q175" s="147"/>
      <c r="S175" s="120"/>
      <c r="U175" s="316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</row>
    <row r="176" spans="2:36" s="119" customFormat="1" ht="19.5" customHeight="1" thickBot="1">
      <c r="B176" s="118"/>
      <c r="C176" s="223"/>
      <c r="G176" s="292"/>
      <c r="I176" s="120"/>
      <c r="K176" s="316"/>
      <c r="M176" s="118"/>
      <c r="N176" s="211"/>
      <c r="S176" s="120"/>
      <c r="U176" s="316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</row>
    <row r="177" spans="2:36" s="119" customFormat="1" ht="19.5" customHeight="1">
      <c r="B177" s="348" t="s">
        <v>55</v>
      </c>
      <c r="C177" s="349"/>
      <c r="D177" s="349"/>
      <c r="E177" s="349"/>
      <c r="F177" s="349"/>
      <c r="G177" s="349"/>
      <c r="H177" s="349"/>
      <c r="I177" s="349"/>
      <c r="J177" s="350"/>
      <c r="K177" s="316"/>
      <c r="M177" s="353" t="s">
        <v>56</v>
      </c>
      <c r="N177" s="354"/>
      <c r="O177" s="354"/>
      <c r="P177" s="354"/>
      <c r="Q177" s="354"/>
      <c r="R177" s="354"/>
      <c r="S177" s="355"/>
      <c r="U177" s="316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</row>
    <row r="178" spans="2:36" s="119" customFormat="1" ht="19.5" customHeight="1">
      <c r="B178" s="121" t="s">
        <v>57</v>
      </c>
      <c r="C178" s="224"/>
      <c r="D178" s="122"/>
      <c r="E178" s="356"/>
      <c r="F178" s="356"/>
      <c r="G178" s="356"/>
      <c r="H178" s="356"/>
      <c r="I178" s="356"/>
      <c r="J178" s="357"/>
      <c r="K178" s="316"/>
      <c r="M178" s="276">
        <v>1</v>
      </c>
      <c r="N178" s="335" t="str">
        <f>IF(H174="","FINAL1",W174)</f>
        <v>FINAL1</v>
      </c>
      <c r="O178" s="335"/>
      <c r="P178" s="264">
        <v>9</v>
      </c>
      <c r="Q178" s="335" t="s">
        <v>142</v>
      </c>
      <c r="R178" s="335"/>
      <c r="S178" s="340"/>
      <c r="U178" s="316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</row>
    <row r="179" spans="2:36" s="119" customFormat="1" ht="19.5" customHeight="1">
      <c r="B179" s="121" t="s">
        <v>58</v>
      </c>
      <c r="C179" s="224"/>
      <c r="D179" s="122"/>
      <c r="E179" s="346"/>
      <c r="F179" s="346"/>
      <c r="G179" s="346"/>
      <c r="H179" s="346"/>
      <c r="I179" s="346"/>
      <c r="J179" s="347"/>
      <c r="K179" s="316"/>
      <c r="M179" s="276">
        <v>2</v>
      </c>
      <c r="N179" s="335" t="str">
        <f>IF(H174="","FINAL2",X174)</f>
        <v>FINAL2</v>
      </c>
      <c r="O179" s="335"/>
      <c r="P179" s="264">
        <v>10</v>
      </c>
      <c r="Q179" s="335" t="s">
        <v>143</v>
      </c>
      <c r="R179" s="335"/>
      <c r="S179" s="340"/>
      <c r="U179" s="316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</row>
    <row r="180" spans="2:36" s="119" customFormat="1" ht="19.5" customHeight="1" thickBot="1">
      <c r="B180" s="123" t="s">
        <v>59</v>
      </c>
      <c r="C180" s="225"/>
      <c r="D180" s="124"/>
      <c r="E180" s="344"/>
      <c r="F180" s="344"/>
      <c r="G180" s="344"/>
      <c r="H180" s="344"/>
      <c r="I180" s="344"/>
      <c r="J180" s="345"/>
      <c r="K180" s="316"/>
      <c r="M180" s="276">
        <v>3</v>
      </c>
      <c r="N180" s="335" t="str">
        <f>IF(H173="","FINAL3",W173)</f>
        <v>FINAL3</v>
      </c>
      <c r="O180" s="335"/>
      <c r="P180" s="264">
        <v>11</v>
      </c>
      <c r="Q180" s="335" t="s">
        <v>141</v>
      </c>
      <c r="R180" s="335"/>
      <c r="S180" s="340"/>
      <c r="U180" s="316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</row>
    <row r="181" spans="2:36" s="12" customFormat="1" ht="19.5" customHeight="1">
      <c r="B181" s="85"/>
      <c r="C181" s="189"/>
      <c r="D181" s="85"/>
      <c r="F181" s="85"/>
      <c r="G181" s="280"/>
      <c r="K181" s="303"/>
      <c r="M181" s="276">
        <v>4</v>
      </c>
      <c r="N181" s="335" t="str">
        <f>IF(H173="","FINAL4",X173)</f>
        <v>FINAL4</v>
      </c>
      <c r="O181" s="335"/>
      <c r="P181" s="264">
        <v>12</v>
      </c>
      <c r="Q181" s="335" t="s">
        <v>145</v>
      </c>
      <c r="R181" s="335"/>
      <c r="S181" s="340"/>
      <c r="U181" s="303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</row>
    <row r="182" spans="2:36" s="12" customFormat="1" ht="19.5" customHeight="1">
      <c r="B182" s="85"/>
      <c r="C182" s="189"/>
      <c r="D182" s="85"/>
      <c r="F182" s="85"/>
      <c r="G182" s="280"/>
      <c r="K182" s="303"/>
      <c r="M182" s="276">
        <v>5</v>
      </c>
      <c r="N182" s="335" t="str">
        <f>IF(V171="","FINAL5",X171)</f>
        <v>FINAL5</v>
      </c>
      <c r="O182" s="335"/>
      <c r="P182" s="264">
        <v>13</v>
      </c>
      <c r="Q182" s="335" t="s">
        <v>219</v>
      </c>
      <c r="R182" s="335"/>
      <c r="S182" s="340"/>
      <c r="U182" s="303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</row>
    <row r="183" spans="2:36" s="12" customFormat="1" ht="19.5" customHeight="1">
      <c r="B183" s="85"/>
      <c r="C183" s="189"/>
      <c r="D183" s="85"/>
      <c r="F183" s="85"/>
      <c r="G183" s="280"/>
      <c r="K183" s="303"/>
      <c r="M183" s="277">
        <v>6</v>
      </c>
      <c r="N183" s="336" t="str">
        <f>IF(H171="","FINAL6",W171)</f>
        <v>FINAL6</v>
      </c>
      <c r="O183" s="336"/>
      <c r="P183" s="264">
        <v>14</v>
      </c>
      <c r="Q183" s="335" t="s">
        <v>146</v>
      </c>
      <c r="R183" s="335"/>
      <c r="S183" s="340"/>
      <c r="U183" s="303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</row>
    <row r="184" spans="13:19" ht="19.5" customHeight="1">
      <c r="M184" s="277">
        <v>7</v>
      </c>
      <c r="N184" s="333" t="str">
        <f>IF(V170="","FINAL7",X170)</f>
        <v>FINAL7</v>
      </c>
      <c r="O184" s="333"/>
      <c r="P184" s="264">
        <v>15</v>
      </c>
      <c r="Q184" s="335" t="s">
        <v>140</v>
      </c>
      <c r="R184" s="335"/>
      <c r="S184" s="340"/>
    </row>
    <row r="185" spans="13:19" ht="19.5" customHeight="1" thickBot="1">
      <c r="M185" s="278">
        <v>8</v>
      </c>
      <c r="N185" s="334" t="str">
        <f>IF(V170="","FINAL8",W170)</f>
        <v>FINAL8</v>
      </c>
      <c r="O185" s="334"/>
      <c r="P185" s="279"/>
      <c r="Q185" s="334"/>
      <c r="R185" s="334"/>
      <c r="S185" s="326"/>
    </row>
    <row r="186" spans="1:19" ht="19.5" customHeight="1">
      <c r="A186" s="20"/>
      <c r="M186" s="265"/>
      <c r="N186" s="274"/>
      <c r="O186" s="275"/>
      <c r="P186" s="264"/>
      <c r="Q186" s="335"/>
      <c r="R186" s="335"/>
      <c r="S186" s="335"/>
    </row>
    <row r="187" ht="19.5" customHeight="1">
      <c r="A187" s="20"/>
    </row>
    <row r="188" spans="1:13" ht="19.5" customHeight="1">
      <c r="A188" s="20"/>
      <c r="M188" s="115"/>
    </row>
    <row r="189" spans="1:13" ht="19.5" customHeight="1">
      <c r="A189" s="20"/>
      <c r="M189" s="115"/>
    </row>
    <row r="190" spans="1:13" ht="19.5" customHeight="1">
      <c r="A190" s="20"/>
      <c r="M190" s="115"/>
    </row>
    <row r="191" spans="1:13" ht="19.5" customHeight="1">
      <c r="A191" s="20"/>
      <c r="M191" s="115"/>
    </row>
    <row r="192" spans="1:13" ht="19.5" customHeight="1">
      <c r="A192" s="20"/>
      <c r="M192" s="99"/>
    </row>
    <row r="193" spans="1:13" ht="19.5" customHeight="1">
      <c r="A193" s="20"/>
      <c r="M193" s="130"/>
    </row>
    <row r="194" spans="1:13" ht="19.5" customHeight="1">
      <c r="A194" s="20"/>
      <c r="M194" s="12"/>
    </row>
    <row r="195" spans="1:13" ht="19.5" customHeight="1">
      <c r="A195" s="20"/>
      <c r="M195" s="115"/>
    </row>
    <row r="196" spans="1:13" ht="19.5" customHeight="1">
      <c r="A196" s="20"/>
      <c r="M196" s="115"/>
    </row>
    <row r="197" spans="1:13" ht="19.5" customHeight="1">
      <c r="A197" s="20"/>
      <c r="M197" s="115"/>
    </row>
    <row r="198" spans="1:13" ht="19.5" customHeight="1">
      <c r="A198" s="20"/>
      <c r="M198" s="115"/>
    </row>
    <row r="199" spans="1:13" ht="19.5" customHeight="1">
      <c r="A199" s="20"/>
      <c r="M199" s="125"/>
    </row>
    <row r="200" spans="1:13" ht="19.5" customHeight="1">
      <c r="A200" s="20"/>
      <c r="M200" s="131"/>
    </row>
    <row r="201" ht="19.5" customHeight="1">
      <c r="A201" s="20"/>
    </row>
    <row r="202" ht="19.5" customHeight="1">
      <c r="A202" s="20"/>
    </row>
  </sheetData>
  <sheetProtection selectLockedCells="1" selectUnlockedCells="1"/>
  <mergeCells count="46">
    <mergeCell ref="E178:J178"/>
    <mergeCell ref="Q180:S180"/>
    <mergeCell ref="Q181:S181"/>
    <mergeCell ref="A9:T9"/>
    <mergeCell ref="A11:T11"/>
    <mergeCell ref="G118:M118"/>
    <mergeCell ref="A13:T13"/>
    <mergeCell ref="Q15:R15"/>
    <mergeCell ref="O14:P14"/>
    <mergeCell ref="O15:P15"/>
    <mergeCell ref="Q14:R14"/>
    <mergeCell ref="C125:D125"/>
    <mergeCell ref="E125:F125"/>
    <mergeCell ref="Q186:S186"/>
    <mergeCell ref="Q166:U166"/>
    <mergeCell ref="Q183:S183"/>
    <mergeCell ref="Q178:S178"/>
    <mergeCell ref="Q167:U167"/>
    <mergeCell ref="Q179:S179"/>
    <mergeCell ref="M177:S177"/>
    <mergeCell ref="Q185:S185"/>
    <mergeCell ref="Y109:Z109"/>
    <mergeCell ref="Y112:Z112"/>
    <mergeCell ref="Y110:Z110"/>
    <mergeCell ref="Y111:Z111"/>
    <mergeCell ref="Q184:S184"/>
    <mergeCell ref="Y104:Z104"/>
    <mergeCell ref="Y101:Z101"/>
    <mergeCell ref="Y102:Z102"/>
    <mergeCell ref="Y106:Z106"/>
    <mergeCell ref="N155:O155"/>
    <mergeCell ref="M167:P167"/>
    <mergeCell ref="Q182:S182"/>
    <mergeCell ref="G155:M155"/>
    <mergeCell ref="N179:O179"/>
    <mergeCell ref="M166:P166"/>
    <mergeCell ref="N178:O178"/>
    <mergeCell ref="E180:J180"/>
    <mergeCell ref="E179:J179"/>
    <mergeCell ref="B177:J177"/>
    <mergeCell ref="N184:O184"/>
    <mergeCell ref="N185:O185"/>
    <mergeCell ref="N180:O180"/>
    <mergeCell ref="N181:O181"/>
    <mergeCell ref="N182:O182"/>
    <mergeCell ref="N183:O183"/>
  </mergeCells>
  <dataValidations count="9">
    <dataValidation type="list" allowBlank="1" showInputMessage="1" showErrorMessage="1" sqref="D156:D160">
      <formula1>$W$131:$W$134</formula1>
    </dataValidation>
    <dataValidation type="list" allowBlank="1" showInputMessage="1" showErrorMessage="1" sqref="Q160">
      <formula1>$W$146:$W$156</formula1>
    </dataValidation>
    <dataValidation type="list" allowBlank="1" showInputMessage="1" showErrorMessage="1" sqref="Q156:Q159">
      <formula1>$W$146:$W$155</formula1>
    </dataValidation>
    <dataValidation allowBlank="1" showInputMessage="1" showErrorMessage="1" sqref="O160:O162"/>
    <dataValidation type="list" allowBlank="1" showInputMessage="1" showErrorMessage="1" sqref="F156:G160">
      <formula1>$W$136:$W$139</formula1>
    </dataValidation>
    <dataValidation type="list" allowBlank="1" showInputMessage="1" showErrorMessage="1" sqref="D119:D122">
      <formula1>$W$101:$W$104</formula1>
    </dataValidation>
    <dataValidation type="list" allowBlank="1" showInputMessage="1" showErrorMessage="1" sqref="O119:O122">
      <formula1>$W$114:$W$117</formula1>
    </dataValidation>
    <dataValidation type="list" allowBlank="1" showInputMessage="1" showErrorMessage="1" sqref="Q119:Q129">
      <formula1>$W$120:$W$130</formula1>
    </dataValidation>
    <dataValidation type="list" allowBlank="1" showInputMessage="1" showErrorMessage="1" sqref="F119:G122">
      <formula1>$W$106:$W$109</formula1>
    </dataValidation>
  </dataValidation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38" r:id="rId2"/>
  <rowBreaks count="1" manualBreakCount="1">
    <brk id="8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Debby</dc:creator>
  <cp:keywords/>
  <dc:description/>
  <cp:lastModifiedBy>Besitzer</cp:lastModifiedBy>
  <cp:lastPrinted>2010-07-29T18:27:47Z</cp:lastPrinted>
  <dcterms:created xsi:type="dcterms:W3CDTF">2009-02-11T08:36:11Z</dcterms:created>
  <dcterms:modified xsi:type="dcterms:W3CDTF">2010-07-30T22:07:26Z</dcterms:modified>
  <cp:category/>
  <cp:version/>
  <cp:contentType/>
  <cp:contentStatus/>
</cp:coreProperties>
</file>